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1015" windowHeight="7695" activeTab="1"/>
  </bookViews>
  <sheets>
    <sheet name="Ф 4.2 0611020" sheetId="1" r:id="rId1"/>
    <sheet name="Ф 4.1 0611020" sheetId="5" r:id="rId2"/>
  </sheets>
  <externalReferences>
    <externalReference r:id="rId3"/>
  </externalReferences>
  <calcPr calcId="124519"/>
</workbook>
</file>

<file path=xl/calcChain.xml><?xml version="1.0" encoding="utf-8"?>
<calcChain xmlns="http://schemas.openxmlformats.org/spreadsheetml/2006/main">
  <c r="J78" i="5"/>
  <c r="J72"/>
  <c r="J69"/>
  <c r="J66"/>
  <c r="J58"/>
  <c r="J54"/>
  <c r="J51"/>
  <c r="J48"/>
  <c r="J41"/>
  <c r="J30"/>
  <c r="J29" s="1"/>
  <c r="I20"/>
  <c r="D78"/>
  <c r="D72"/>
  <c r="D69"/>
  <c r="D66"/>
  <c r="D58"/>
  <c r="D54"/>
  <c r="D51"/>
  <c r="D48"/>
  <c r="D41"/>
  <c r="D30"/>
  <c r="D29" s="1"/>
  <c r="D20"/>
  <c r="O78"/>
  <c r="N78"/>
  <c r="M78"/>
  <c r="L78"/>
  <c r="K78"/>
  <c r="O72"/>
  <c r="N72"/>
  <c r="M72"/>
  <c r="L72"/>
  <c r="K72"/>
  <c r="O69"/>
  <c r="N69"/>
  <c r="M69"/>
  <c r="L69"/>
  <c r="K69"/>
  <c r="O66"/>
  <c r="N66"/>
  <c r="M66"/>
  <c r="L66"/>
  <c r="K66"/>
  <c r="O58"/>
  <c r="N58"/>
  <c r="M58"/>
  <c r="L58"/>
  <c r="K58"/>
  <c r="O54"/>
  <c r="N54"/>
  <c r="M54"/>
  <c r="L54"/>
  <c r="K54"/>
  <c r="O51"/>
  <c r="N51"/>
  <c r="M51"/>
  <c r="L51"/>
  <c r="K51"/>
  <c r="O48"/>
  <c r="N48"/>
  <c r="M48"/>
  <c r="L48"/>
  <c r="K48"/>
  <c r="O41"/>
  <c r="N41"/>
  <c r="M41"/>
  <c r="L41"/>
  <c r="K41"/>
  <c r="O30"/>
  <c r="O29" s="1"/>
  <c r="N30"/>
  <c r="N29" s="1"/>
  <c r="M30"/>
  <c r="M29" s="1"/>
  <c r="L30"/>
  <c r="L29" s="1"/>
  <c r="K30"/>
  <c r="K29" s="1"/>
  <c r="G12"/>
  <c r="G10"/>
  <c r="M4"/>
  <c r="I87" i="1"/>
  <c r="D87"/>
  <c r="I83"/>
  <c r="I82" s="1"/>
  <c r="D83"/>
  <c r="D82" s="1"/>
  <c r="I77"/>
  <c r="D77"/>
  <c r="I71"/>
  <c r="D71"/>
  <c r="I68"/>
  <c r="D68"/>
  <c r="I65"/>
  <c r="D65"/>
  <c r="J63"/>
  <c r="J62" s="1"/>
  <c r="J57"/>
  <c r="I57"/>
  <c r="D57"/>
  <c r="J53"/>
  <c r="I53"/>
  <c r="D53"/>
  <c r="J50"/>
  <c r="I50"/>
  <c r="D50"/>
  <c r="J47"/>
  <c r="I47"/>
  <c r="D47"/>
  <c r="J40"/>
  <c r="J33" s="1"/>
  <c r="I40"/>
  <c r="D40"/>
  <c r="J29"/>
  <c r="J28" s="1"/>
  <c r="I29"/>
  <c r="I28" s="1"/>
  <c r="D29"/>
  <c r="D28" s="1"/>
  <c r="H19"/>
  <c r="D19"/>
  <c r="I33" l="1"/>
  <c r="I27" s="1"/>
  <c r="D33"/>
  <c r="D27" s="1"/>
  <c r="D25" s="1"/>
  <c r="D63"/>
  <c r="D62" s="1"/>
  <c r="J34" i="5"/>
  <c r="J28" s="1"/>
  <c r="D34"/>
  <c r="D28" s="1"/>
  <c r="D64"/>
  <c r="D63" s="1"/>
  <c r="N34"/>
  <c r="N28" s="1"/>
  <c r="M34"/>
  <c r="M28" s="1"/>
  <c r="M64"/>
  <c r="M63" s="1"/>
  <c r="J64"/>
  <c r="J63" s="1"/>
  <c r="L34"/>
  <c r="L28" s="1"/>
  <c r="K64"/>
  <c r="K63" s="1"/>
  <c r="O64"/>
  <c r="O63" s="1"/>
  <c r="K34"/>
  <c r="K28" s="1"/>
  <c r="O34"/>
  <c r="O28" s="1"/>
  <c r="N64"/>
  <c r="N63" s="1"/>
  <c r="L64"/>
  <c r="L63" s="1"/>
  <c r="J27" i="1"/>
  <c r="J25" s="1"/>
  <c r="I63"/>
  <c r="I62" s="1"/>
  <c r="I25" l="1"/>
  <c r="L19" s="1"/>
  <c r="L26" i="5"/>
  <c r="J26"/>
  <c r="P20" s="1"/>
  <c r="D26"/>
  <c r="O26"/>
  <c r="K26"/>
  <c r="M26"/>
  <c r="N26"/>
</calcChain>
</file>

<file path=xl/sharedStrings.xml><?xml version="1.0" encoding="utf-8"?>
<sst xmlns="http://schemas.openxmlformats.org/spreadsheetml/2006/main" count="1154" uniqueCount="157">
  <si>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</si>
  <si>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</si>
  <si>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</si>
  <si>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</si>
  <si>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</si>
  <si>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</si>
  <si>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</si>
  <si>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</si>
  <si>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</si>
  <si>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</si>
  <si>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</si>
  <si>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</si>
  <si>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</si>
  <si>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</si>
  <si>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</si>
  <si>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</si>
  <si>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</si>
  <si>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</si>
  <si>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</si>
  <si>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</si>
  <si>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</si>
  <si>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</si>
  <si>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</si>
  <si>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</si>
  <si>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</si>
  <si>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</si>
  <si>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</si>
  <si>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</si>
  <si>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</si>
  <si>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</si>
  <si>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</si>
  <si>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</si>
  <si>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</si>
  <si>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</si>
  <si>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</si>
  <si>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</si>
  <si>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</si>
  <si>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</si>
  <si>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</si>
  <si>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</si>
  <si>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</si>
  <si>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</si>
  <si>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</si>
  <si>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</si>
  <si>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</si>
  <si>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</si>
  <si>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</si>
  <si>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</si>
  <si>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</si>
  <si>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</si>
  <si>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</si>
  <si>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</si>
  <si>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</si>
  <si>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</si>
  <si>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</si>
  <si>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</si>
  <si>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</si>
  <si>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</si>
  <si>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</si>
  <si>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</si>
  <si>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</si>
  <si>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</si>
  <si>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</si>
  <si>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</si>
  <si>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</si>
  <si>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</si>
  <si>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</si>
  <si>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</si>
  <si>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</si>
  <si>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</si>
  <si>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</si>
  <si>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</si>
  <si>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</si>
  <si>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</si>
  <si>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</si>
  <si>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</si>
  <si>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</si>
  <si>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</si>
  <si>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</si>
  <si>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</si>
  <si>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</si>
  <si>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</si>
  <si>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</si>
  <si>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</si>
  <si>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</si>
  <si>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</si>
  <si>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</si>
  <si>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</si>
  <si>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</si>
  <si>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</si>
  <si>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</si>
  <si>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</si>
  <si>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</si>
  <si>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</si>
  <si>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</si>
  <si>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</si>
  <si>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</si>
  <si>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</si>
  <si>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</si>
  <si>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</si>
  <si>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</si>
  <si>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</si>
  <si>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</si>
  <si>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</si>
  <si>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</si>
  <si>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</si>
  <si>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</si>
  <si>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</si>
  <si>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</si>
  <si>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</si>
  <si>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</si>
  <si>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</si>
  <si>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</si>
  <si>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</si>
  <si>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</si>
  <si>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</si>
  <si>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</si>
  <si>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</si>
  <si>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</si>
  <si>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</si>
  <si>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</si>
  <si>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</si>
  <si>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</si>
  <si>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</si>
  <si>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</si>
  <si>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</si>
  <si>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</si>
  <si>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</si>
  <si>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НВК " Колегіум "</t>
  </si>
  <si>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</si>
  <si>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</si>
  <si>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</si>
  <si>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</si>
  <si>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</si>
  <si>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</si>
  <si>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</si>
  <si>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</si>
  <si>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</si>
  <si>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</si>
  <si>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</si>
  <si>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</si>
  <si>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</si>
  <si>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</si>
  <si>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</si>
  <si>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</si>
  <si>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</si>
  <si>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</si>
  <si>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</si>
  <si>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</si>
  <si>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</si>
  <si>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</si>
  <si>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</si>
  <si>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</si>
  <si>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</si>
  <si>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НВК"Колегіум"</t>
  </si>
  <si>
    <t>за ІІІ квартал</t>
  </si>
  <si>
    <t xml:space="preserve">              за ІІІ квартал 2018р.</t>
  </si>
</sst>
</file>

<file path=xl/styles.xml><?xml version="1.0" encoding="utf-8"?>
<styleSheet xmlns="http://schemas.openxmlformats.org/spreadsheetml/2006/main">
  <numFmts count="1">
    <numFmt numFmtId="164" formatCode="#,##0.00;\-#,##0.00;#,&quot;-&quot;"/>
  </numFmts>
  <fonts count="25">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8"/>
      <color indexed="8"/>
      <name val="Times New Roman"/>
      <family val="1"/>
      <charset val="204"/>
    </font>
    <font>
      <sz val="11"/>
      <color indexed="8"/>
      <name val="Times New Roman"/>
      <family val="1"/>
      <charset val="204"/>
    </font>
    <font>
      <sz val="10"/>
      <name val="Arial Cyr"/>
      <charset val="204"/>
    </font>
    <font>
      <sz val="10"/>
      <color theme="1"/>
      <name val="Calibri"/>
      <family val="2"/>
      <charset val="204"/>
      <scheme val="minor"/>
    </font>
    <font>
      <sz val="8"/>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7" fillId="0" borderId="0"/>
    <xf numFmtId="0" fontId="1" fillId="2" borderId="4" applyNumberFormat="0" applyFont="0" applyAlignment="0" applyProtection="0"/>
  </cellStyleXfs>
  <cellXfs count="144">
    <xf numFmtId="0" fontId="0" fillId="0" borderId="0" xfId="0"/>
    <xf numFmtId="0" fontId="0" fillId="0" borderId="0" xfId="0"/>
    <xf numFmtId="0" fontId="5" fillId="0" borderId="0" xfId="0" applyFont="1"/>
    <xf numFmtId="164" fontId="6" fillId="0" borderId="9" xfId="0" applyNumberFormat="1" applyFont="1" applyBorder="1" applyAlignment="1" applyProtection="1">
      <alignment horizontal="center" vertical="center" wrapText="1"/>
    </xf>
    <xf numFmtId="0" fontId="8" fillId="0" borderId="0" xfId="0" applyFont="1"/>
    <xf numFmtId="0" fontId="5" fillId="0" borderId="0" xfId="0" applyFont="1" applyAlignment="1">
      <alignment vertical="top" wrapText="1"/>
    </xf>
    <xf numFmtId="0" fontId="9" fillId="0" borderId="0" xfId="0" applyFont="1"/>
    <xf numFmtId="0" fontId="11" fillId="0" borderId="0" xfId="0" applyFont="1" applyAlignment="1">
      <alignment vertical="top" wrapText="1"/>
    </xf>
    <xf numFmtId="0" fontId="10" fillId="0" borderId="0" xfId="0" applyFont="1" applyAlignment="1"/>
    <xf numFmtId="0" fontId="10" fillId="0" borderId="0" xfId="0" applyFont="1" applyAlignment="1">
      <alignment horizontal="center"/>
    </xf>
    <xf numFmtId="0" fontId="10" fillId="0" borderId="0" xfId="0" applyFont="1" applyBorder="1" applyAlignment="1">
      <alignment horizontal="center"/>
    </xf>
    <xf numFmtId="0" fontId="11" fillId="0" borderId="0" xfId="0" applyFont="1"/>
    <xf numFmtId="0" fontId="10" fillId="0" borderId="0" xfId="0" applyFont="1" applyAlignment="1">
      <alignment wrapText="1"/>
    </xf>
    <xf numFmtId="0" fontId="11" fillId="0" borderId="0" xfId="0" applyFont="1" applyAlignment="1"/>
    <xf numFmtId="0" fontId="10" fillId="0" borderId="0" xfId="0" applyFont="1" applyAlignment="1">
      <alignment horizontal="left" vertical="top" wrapText="1"/>
    </xf>
    <xf numFmtId="1" fontId="10" fillId="3" borderId="7" xfId="0" applyNumberFormat="1" applyFont="1" applyFill="1" applyBorder="1" applyAlignment="1" applyProtection="1">
      <alignment horizontal="center" wrapText="1"/>
    </xf>
    <xf numFmtId="0" fontId="12" fillId="0" borderId="0" xfId="0" applyFont="1" applyBorder="1" applyAlignment="1">
      <alignment wrapText="1"/>
    </xf>
    <xf numFmtId="0" fontId="13" fillId="0" borderId="0" xfId="0" applyFont="1" applyAlignment="1"/>
    <xf numFmtId="0" fontId="10" fillId="0" borderId="0" xfId="0" applyFont="1" applyBorder="1" applyAlignment="1">
      <alignment vertical="top" wrapText="1"/>
    </xf>
    <xf numFmtId="49" fontId="10" fillId="4" borderId="8" xfId="0" applyNumberFormat="1" applyFont="1" applyFill="1" applyBorder="1" applyAlignment="1" applyProtection="1">
      <alignment horizontal="center" wrapText="1"/>
      <protection locked="0"/>
    </xf>
    <xf numFmtId="1" fontId="10" fillId="3" borderId="8" xfId="0" applyNumberFormat="1" applyFont="1" applyFill="1" applyBorder="1" applyAlignment="1" applyProtection="1">
      <alignment horizontal="center" wrapText="1"/>
    </xf>
    <xf numFmtId="0" fontId="11" fillId="0" borderId="0" xfId="0" applyFont="1" applyAlignment="1">
      <alignment horizontal="justify" vertical="top" wrapText="1"/>
    </xf>
    <xf numFmtId="0" fontId="12" fillId="0" borderId="0" xfId="0" applyFont="1"/>
    <xf numFmtId="0" fontId="11" fillId="0" borderId="9" xfId="0" applyFont="1" applyBorder="1" applyAlignment="1">
      <alignment horizontal="center" vertical="center" wrapText="1"/>
    </xf>
    <xf numFmtId="0" fontId="11" fillId="0" borderId="9" xfId="0" applyFont="1" applyBorder="1" applyAlignment="1">
      <alignment horizontal="center" wrapText="1"/>
    </xf>
    <xf numFmtId="0" fontId="10" fillId="0" borderId="9" xfId="0" applyFont="1" applyBorder="1" applyAlignment="1">
      <alignment horizontal="center" vertical="top"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64" fontId="10" fillId="0" borderId="9" xfId="0" applyNumberFormat="1" applyFont="1" applyBorder="1" applyAlignment="1" applyProtection="1">
      <alignment horizontal="right" vertical="center" wrapText="1"/>
    </xf>
    <xf numFmtId="164" fontId="10"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center" vertical="center" wrapText="1"/>
    </xf>
    <xf numFmtId="0" fontId="11" fillId="0" borderId="9" xfId="0" applyFont="1" applyBorder="1" applyAlignment="1">
      <alignment vertical="top" wrapText="1"/>
    </xf>
    <xf numFmtId="164" fontId="11"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right" vertical="center" wrapText="1"/>
    </xf>
    <xf numFmtId="0" fontId="10" fillId="0" borderId="9" xfId="0" applyFont="1" applyBorder="1" applyAlignment="1">
      <alignment horizontal="center"/>
    </xf>
    <xf numFmtId="0" fontId="11" fillId="0" borderId="9" xfId="0" applyFont="1" applyBorder="1" applyAlignment="1" applyProtection="1">
      <alignment horizontal="center" vertical="top" wrapText="1"/>
    </xf>
    <xf numFmtId="0" fontId="10" fillId="0" borderId="9" xfId="0" applyFont="1" applyBorder="1" applyAlignment="1" applyProtection="1">
      <alignment horizontal="center" vertical="center" wrapText="1"/>
    </xf>
    <xf numFmtId="49" fontId="10" fillId="0" borderId="9" xfId="0" applyNumberFormat="1" applyFont="1" applyBorder="1" applyAlignment="1" applyProtection="1">
      <alignment horizontal="center" vertical="center" wrapText="1"/>
    </xf>
    <xf numFmtId="0" fontId="10" fillId="0" borderId="9"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9" xfId="0" applyNumberFormat="1" applyFont="1" applyBorder="1" applyAlignment="1" applyProtection="1">
      <alignment horizontal="right" vertical="center" wrapText="1"/>
    </xf>
    <xf numFmtId="0" fontId="11" fillId="0" borderId="9" xfId="0" applyFont="1" applyBorder="1" applyAlignment="1">
      <alignment vertical="center" wrapText="1"/>
    </xf>
    <xf numFmtId="0" fontId="13" fillId="0" borderId="9" xfId="0" applyFont="1" applyBorder="1" applyAlignment="1">
      <alignment horizontal="justify" vertical="center" wrapText="1"/>
    </xf>
    <xf numFmtId="164" fontId="13" fillId="0" borderId="9" xfId="0" applyNumberFormat="1" applyFont="1" applyBorder="1" applyAlignment="1" applyProtection="1">
      <alignment horizontal="right" vertical="center" wrapText="1"/>
      <protection locked="0"/>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164" fontId="10" fillId="0" borderId="9" xfId="0" applyNumberFormat="1" applyFont="1" applyBorder="1" applyAlignment="1">
      <alignment horizontal="right" wrapText="1"/>
    </xf>
    <xf numFmtId="164" fontId="11" fillId="0" borderId="9" xfId="0" applyNumberFormat="1" applyFont="1" applyBorder="1" applyAlignment="1">
      <alignment horizontal="center" vertical="top" wrapText="1"/>
    </xf>
    <xf numFmtId="164" fontId="13" fillId="0" borderId="9" xfId="0" applyNumberFormat="1" applyFont="1" applyBorder="1" applyAlignment="1">
      <alignment horizontal="right" wrapText="1"/>
    </xf>
    <xf numFmtId="164" fontId="11" fillId="0" borderId="9" xfId="0" applyNumberFormat="1" applyFont="1" applyBorder="1" applyAlignment="1">
      <alignment horizontal="right" wrapText="1"/>
    </xf>
    <xf numFmtId="0" fontId="13" fillId="0" borderId="0" xfId="0" applyFont="1" applyBorder="1" applyAlignment="1">
      <alignment wrapText="1"/>
    </xf>
    <xf numFmtId="0" fontId="13" fillId="0" borderId="0" xfId="0" applyFont="1" applyBorder="1" applyAlignment="1">
      <alignment horizontal="center" wrapText="1"/>
    </xf>
    <xf numFmtId="0" fontId="10" fillId="0" borderId="0" xfId="0" applyFont="1" applyBorder="1" applyAlignment="1">
      <alignment horizontal="center" wrapText="1"/>
    </xf>
    <xf numFmtId="2" fontId="11"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0" fontId="10" fillId="0" borderId="0" xfId="0" applyFont="1"/>
    <xf numFmtId="0" fontId="10" fillId="0" borderId="7" xfId="0" applyFont="1" applyBorder="1" applyAlignment="1">
      <alignment horizontal="center"/>
    </xf>
    <xf numFmtId="0" fontId="17" fillId="0" borderId="0" xfId="0" applyFont="1"/>
    <xf numFmtId="0" fontId="18" fillId="0" borderId="7" xfId="0" applyFont="1" applyBorder="1" applyAlignment="1"/>
    <xf numFmtId="0" fontId="18" fillId="0" borderId="0" xfId="0" applyFont="1" applyBorder="1" applyAlignment="1"/>
    <xf numFmtId="0" fontId="18" fillId="0" borderId="0" xfId="0" applyFont="1" applyAlignment="1"/>
    <xf numFmtId="0" fontId="18" fillId="0" borderId="0" xfId="0" applyFont="1" applyAlignment="1">
      <alignment horizontal="left" wrapText="1"/>
    </xf>
    <xf numFmtId="0" fontId="19" fillId="0" borderId="7" xfId="0" applyFont="1" applyBorder="1" applyAlignment="1">
      <alignment wrapText="1"/>
    </xf>
    <xf numFmtId="0" fontId="18" fillId="0" borderId="0" xfId="0" applyFont="1" applyAlignment="1">
      <alignment horizontal="left" vertical="top" wrapText="1"/>
    </xf>
    <xf numFmtId="0" fontId="19" fillId="0" borderId="8" xfId="0" applyFont="1" applyBorder="1" applyAlignment="1">
      <alignment vertical="top" wrapText="1"/>
    </xf>
    <xf numFmtId="0" fontId="20" fillId="0" borderId="0" xfId="0" applyFont="1"/>
    <xf numFmtId="0" fontId="17" fillId="0" borderId="0" xfId="0" applyFont="1" applyAlignment="1" applyProtection="1">
      <alignment horizontal="justify" vertical="top" wrapText="1"/>
      <protection locked="0"/>
    </xf>
    <xf numFmtId="0" fontId="17" fillId="0" borderId="0" xfId="0" applyFont="1" applyAlignment="1">
      <alignment horizontal="justify" vertical="top" wrapText="1"/>
    </xf>
    <xf numFmtId="0" fontId="17" fillId="0" borderId="9" xfId="0" applyFont="1" applyBorder="1" applyAlignment="1">
      <alignment horizontal="center" vertical="center" wrapText="1"/>
    </xf>
    <xf numFmtId="0" fontId="18" fillId="0" borderId="9" xfId="0" applyFont="1" applyBorder="1" applyAlignment="1">
      <alignment horizontal="center" vertical="top" wrapText="1"/>
    </xf>
    <xf numFmtId="0" fontId="18" fillId="0" borderId="9" xfId="0" applyFont="1" applyBorder="1" applyAlignment="1">
      <alignment horizontal="center" vertical="center" wrapText="1"/>
    </xf>
    <xf numFmtId="49" fontId="18" fillId="0" borderId="9" xfId="0" applyNumberFormat="1"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164" fontId="18"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center" vertical="center" wrapText="1"/>
    </xf>
    <xf numFmtId="0" fontId="17" fillId="0" borderId="9" xfId="0" applyFont="1" applyBorder="1" applyAlignment="1">
      <alignment vertical="top" wrapText="1"/>
    </xf>
    <xf numFmtId="0" fontId="17" fillId="0" borderId="9" xfId="0" applyFont="1" applyBorder="1" applyAlignment="1">
      <alignment horizontal="justify" vertical="top" wrapText="1"/>
    </xf>
    <xf numFmtId="0" fontId="17" fillId="0" borderId="9" xfId="0" applyFont="1" applyBorder="1" applyAlignment="1">
      <alignment horizontal="center" vertical="top" wrapText="1"/>
    </xf>
    <xf numFmtId="0" fontId="18" fillId="0" borderId="9" xfId="0" applyFont="1" applyBorder="1" applyAlignment="1">
      <alignment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64" fontId="20" fillId="0" borderId="9" xfId="0" applyNumberFormat="1" applyFont="1" applyBorder="1" applyAlignment="1" applyProtection="1">
      <alignment horizontal="right" vertical="center" wrapText="1"/>
    </xf>
    <xf numFmtId="0" fontId="17" fillId="0" borderId="9" xfId="0" applyFont="1" applyBorder="1" applyAlignment="1">
      <alignment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0" fontId="20" fillId="0" borderId="9" xfId="0" applyFont="1" applyBorder="1" applyAlignment="1">
      <alignment horizontal="justify" vertical="center" wrapText="1"/>
    </xf>
    <xf numFmtId="164" fontId="20" fillId="0" borderId="9" xfId="0" applyNumberFormat="1" applyFont="1" applyBorder="1" applyAlignment="1" applyProtection="1">
      <alignment horizontal="right" vertical="center" wrapText="1"/>
      <protection locked="0"/>
    </xf>
    <xf numFmtId="0" fontId="1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2" fillId="0" borderId="9" xfId="0" applyFont="1" applyBorder="1" applyAlignment="1">
      <alignment vertical="center" wrapText="1"/>
    </xf>
    <xf numFmtId="0" fontId="23" fillId="0" borderId="9" xfId="0" applyFont="1" applyBorder="1" applyAlignment="1">
      <alignment vertical="center" wrapText="1"/>
    </xf>
    <xf numFmtId="0" fontId="19" fillId="0" borderId="9" xfId="0" applyFont="1" applyBorder="1" applyAlignment="1">
      <alignment horizontal="center" vertical="center" wrapText="1"/>
    </xf>
    <xf numFmtId="164" fontId="19" fillId="0" borderId="9" xfId="0" applyNumberFormat="1" applyFont="1" applyBorder="1" applyAlignment="1" applyProtection="1">
      <alignment horizontal="right" vertical="center" wrapText="1"/>
      <protection locked="0"/>
    </xf>
    <xf numFmtId="164" fontId="19" fillId="0" borderId="9" xfId="0" applyNumberFormat="1" applyFont="1" applyBorder="1" applyAlignment="1" applyProtection="1">
      <alignment horizontal="right"/>
      <protection locked="0"/>
    </xf>
    <xf numFmtId="164" fontId="19" fillId="0" borderId="9" xfId="0" applyNumberFormat="1" applyFont="1" applyBorder="1" applyAlignment="1" applyProtection="1">
      <alignment horizontal="right" vertical="top" wrapText="1"/>
      <protection locked="0"/>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4" fillId="0" borderId="0" xfId="0" applyFont="1" applyBorder="1"/>
    <xf numFmtId="0" fontId="24" fillId="0" borderId="0" xfId="0" applyFont="1"/>
    <xf numFmtId="2" fontId="17" fillId="0" borderId="0" xfId="0" applyNumberFormat="1" applyFont="1" applyBorder="1" applyAlignment="1">
      <alignment horizontal="center" vertical="center" wrapText="1"/>
    </xf>
    <xf numFmtId="0" fontId="18" fillId="0" borderId="0" xfId="0" applyFont="1"/>
    <xf numFmtId="0" fontId="18" fillId="0" borderId="6" xfId="0" applyFont="1" applyBorder="1" applyAlignment="1">
      <alignment horizontal="center" vertical="top"/>
    </xf>
    <xf numFmtId="0" fontId="18" fillId="0" borderId="7" xfId="0" applyFont="1" applyBorder="1" applyAlignment="1">
      <alignment horizontal="center"/>
    </xf>
    <xf numFmtId="0" fontId="17" fillId="0" borderId="0" xfId="0" applyFont="1" applyAlignment="1">
      <alignment horizontal="left"/>
    </xf>
    <xf numFmtId="0" fontId="10" fillId="0" borderId="6" xfId="0" applyFont="1" applyBorder="1" applyAlignment="1">
      <alignment horizontal="center" vertical="top"/>
    </xf>
    <xf numFmtId="2" fontId="11" fillId="0" borderId="0" xfId="0" applyNumberFormat="1" applyFont="1" applyFill="1" applyBorder="1" applyAlignment="1" applyProtection="1">
      <alignment horizontal="center" vertical="top"/>
      <protection locked="0"/>
    </xf>
    <xf numFmtId="0" fontId="10" fillId="0" borderId="0" xfId="0" applyFont="1" applyAlignment="1">
      <alignment horizontal="left" wrapText="1"/>
    </xf>
    <xf numFmtId="0" fontId="12" fillId="0" borderId="8" xfId="0" applyFont="1" applyBorder="1" applyAlignment="1">
      <alignment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xf>
    <xf numFmtId="0" fontId="5" fillId="0" borderId="0" xfId="0" applyFont="1" applyAlignment="1">
      <alignment horizontal="left" vertical="top" wrapText="1"/>
    </xf>
    <xf numFmtId="0" fontId="10" fillId="0" borderId="0" xfId="0" applyFont="1" applyAlignment="1">
      <alignment horizontal="center"/>
    </xf>
    <xf numFmtId="0" fontId="12" fillId="0" borderId="7" xfId="0" applyFont="1" applyBorder="1" applyAlignment="1">
      <alignment horizontal="center" wrapText="1"/>
    </xf>
    <xf numFmtId="0" fontId="11" fillId="0" borderId="5" xfId="0" applyFont="1" applyBorder="1" applyAlignment="1">
      <alignment horizontal="center" wrapText="1"/>
    </xf>
    <xf numFmtId="0" fontId="12" fillId="0" borderId="8" xfId="0" applyFont="1" applyBorder="1" applyAlignment="1">
      <alignment horizontal="center" vertical="top" wrapText="1"/>
    </xf>
    <xf numFmtId="0" fontId="11" fillId="0" borderId="5" xfId="0" applyFont="1" applyBorder="1" applyAlignment="1">
      <alignment horizontal="center" vertical="center" wrapText="1"/>
    </xf>
    <xf numFmtId="0" fontId="12" fillId="0" borderId="7" xfId="0" applyFont="1" applyBorder="1" applyAlignment="1">
      <alignment wrapText="1"/>
    </xf>
    <xf numFmtId="2" fontId="17" fillId="0" borderId="0" xfId="0" applyNumberFormat="1" applyFont="1" applyFill="1" applyBorder="1" applyAlignment="1" applyProtection="1">
      <alignment horizontal="center" vertical="top"/>
      <protection locked="0"/>
    </xf>
    <xf numFmtId="0" fontId="17" fillId="0" borderId="9" xfId="0" applyFont="1" applyBorder="1" applyAlignment="1">
      <alignment horizontal="center" vertical="center" wrapText="1"/>
    </xf>
    <xf numFmtId="0" fontId="17" fillId="0" borderId="5" xfId="0" applyFont="1" applyBorder="1" applyAlignment="1">
      <alignment horizontal="center" wrapText="1"/>
    </xf>
    <xf numFmtId="0" fontId="19" fillId="0" borderId="8" xfId="0" applyFont="1" applyBorder="1" applyAlignment="1">
      <alignment horizontal="center" vertical="top" wrapText="1"/>
    </xf>
    <xf numFmtId="0" fontId="17" fillId="0" borderId="0" xfId="0" applyFont="1" applyAlignment="1">
      <alignment horizontal="left"/>
    </xf>
    <xf numFmtId="0" fontId="17" fillId="0" borderId="5" xfId="0" applyFont="1" applyBorder="1" applyAlignment="1">
      <alignment horizontal="center" vertical="center" wrapText="1"/>
    </xf>
    <xf numFmtId="0" fontId="17" fillId="0" borderId="7" xfId="0" applyFont="1" applyBorder="1" applyAlignment="1">
      <alignment horizontal="left"/>
    </xf>
    <xf numFmtId="0" fontId="18" fillId="0" borderId="0" xfId="0" applyFont="1" applyAlignment="1">
      <alignment horizontal="left" wrapText="1"/>
    </xf>
    <xf numFmtId="1" fontId="18" fillId="3" borderId="8" xfId="0" applyNumberFormat="1" applyFont="1" applyFill="1" applyBorder="1" applyAlignment="1" applyProtection="1">
      <alignment horizontal="center" vertical="top" wrapText="1"/>
    </xf>
    <xf numFmtId="0" fontId="19" fillId="0" borderId="8" xfId="0" applyFont="1" applyBorder="1" applyAlignment="1">
      <alignment horizontal="left" wrapText="1"/>
    </xf>
    <xf numFmtId="49" fontId="18" fillId="5" borderId="8" xfId="0" applyNumberFormat="1" applyFont="1" applyFill="1" applyBorder="1" applyAlignment="1" applyProtection="1">
      <alignment horizontal="center" wrapText="1"/>
      <protection locked="0"/>
    </xf>
    <xf numFmtId="0" fontId="19" fillId="0" borderId="7" xfId="0" applyFont="1" applyBorder="1" applyAlignment="1">
      <alignment horizontal="left" wrapText="1"/>
    </xf>
    <xf numFmtId="49" fontId="18" fillId="3" borderId="8" xfId="0" applyNumberFormat="1" applyFont="1" applyFill="1" applyBorder="1" applyAlignment="1" applyProtection="1">
      <alignment horizontal="center" wrapText="1"/>
    </xf>
    <xf numFmtId="49" fontId="17" fillId="0" borderId="7" xfId="0" applyNumberFormat="1" applyFont="1" applyBorder="1" applyAlignment="1">
      <alignment horizontal="left" wrapText="1"/>
    </xf>
    <xf numFmtId="0" fontId="17" fillId="0" borderId="7"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lignment horizontal="center"/>
    </xf>
    <xf numFmtId="0" fontId="18" fillId="0" borderId="0" xfId="0" applyFont="1" applyAlignment="1">
      <alignment horizontal="right"/>
    </xf>
    <xf numFmtId="0" fontId="19" fillId="0" borderId="7" xfId="0" applyFont="1" applyBorder="1" applyAlignment="1">
      <alignment horizont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 name="Обычный 2" xfId="5"/>
    <cellStyle name="Обычный 3" xfId="6"/>
    <cellStyle name="Примечание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M93"/>
  <sheetViews>
    <sheetView workbookViewId="0">
      <selection activeCell="M13" sqref="M13"/>
    </sheetView>
  </sheetViews>
  <sheetFormatPr defaultRowHeight="15"/>
  <cols>
    <col min="1" max="1" width="69" style="4" customWidth="1"/>
    <col min="2" max="2" width="11.7109375" style="4" customWidth="1"/>
    <col min="3" max="3" width="8.7109375" style="4" customWidth="1"/>
    <col min="4" max="4" width="13.42578125" style="4" customWidth="1"/>
    <col min="5" max="5" width="8.140625" style="4" customWidth="1"/>
    <col min="6" max="6" width="11.7109375" style="4" customWidth="1"/>
    <col min="7" max="7" width="13.28515625" style="4" customWidth="1"/>
    <col min="8" max="8" width="11.7109375" style="4" customWidth="1"/>
    <col min="9" max="9" width="10.42578125" style="4" customWidth="1"/>
    <col min="10" max="10" width="15.28515625" style="4" customWidth="1"/>
    <col min="11" max="11" width="12.85546875" style="4" customWidth="1"/>
    <col min="12" max="12" width="11.7109375" style="4" customWidth="1"/>
    <col min="13" max="13" width="22.85546875" style="4" customWidth="1"/>
  </cols>
  <sheetData>
    <row r="1" spans="1:13" s="6" customFormat="1" ht="37.5" customHeight="1">
      <c r="A1" s="2"/>
      <c r="B1" s="2"/>
      <c r="C1" s="2"/>
      <c r="D1" s="2"/>
      <c r="E1" s="2"/>
      <c r="F1" s="2"/>
      <c r="G1" s="2"/>
      <c r="H1" s="118" t="s">
        <v>0</v>
      </c>
      <c r="I1" s="118"/>
      <c r="J1" s="118"/>
      <c r="K1" s="118"/>
      <c r="L1" s="118"/>
      <c r="M1" s="5"/>
    </row>
    <row r="2" spans="1:13" s="6" customFormat="1" ht="11.25" customHeight="1">
      <c r="A2" s="2"/>
      <c r="B2" s="2"/>
      <c r="C2" s="2"/>
      <c r="D2" s="2"/>
      <c r="E2" s="2"/>
      <c r="F2" s="2"/>
      <c r="G2" s="5"/>
      <c r="H2" s="118"/>
      <c r="I2" s="118"/>
      <c r="J2" s="118"/>
      <c r="K2" s="118"/>
      <c r="L2" s="118"/>
      <c r="M2" s="5"/>
    </row>
    <row r="3" spans="1:13" s="1" customFormat="1" ht="15" customHeight="1">
      <c r="A3" s="119" t="s">
        <v>1</v>
      </c>
      <c r="B3" s="119"/>
      <c r="C3" s="119"/>
      <c r="D3" s="119"/>
      <c r="E3" s="119"/>
      <c r="F3" s="119"/>
      <c r="G3" s="119"/>
      <c r="H3" s="119"/>
      <c r="I3" s="119"/>
      <c r="J3" s="119"/>
      <c r="K3" s="119"/>
      <c r="L3" s="119"/>
      <c r="M3" s="7"/>
    </row>
    <row r="4" spans="1:13" s="1" customFormat="1" ht="15" customHeight="1">
      <c r="A4" s="119" t="s">
        <v>2</v>
      </c>
      <c r="B4" s="119"/>
      <c r="C4" s="119"/>
      <c r="D4" s="119"/>
      <c r="E4" s="119"/>
      <c r="F4" s="119"/>
      <c r="G4" s="119"/>
      <c r="H4" s="119"/>
      <c r="I4" s="119"/>
      <c r="J4" s="119"/>
      <c r="K4" s="119"/>
      <c r="L4" s="119"/>
      <c r="M4" s="8"/>
    </row>
    <row r="5" spans="1:13" s="1" customFormat="1" ht="15" customHeight="1">
      <c r="A5" s="119" t="s">
        <v>117</v>
      </c>
      <c r="B5" s="119"/>
      <c r="C5" s="119"/>
      <c r="D5" s="60" t="s">
        <v>3</v>
      </c>
      <c r="E5" s="9" t="s">
        <v>4</v>
      </c>
      <c r="F5" s="9"/>
      <c r="G5" s="10"/>
      <c r="H5" s="9"/>
      <c r="I5" s="9"/>
      <c r="J5" s="9"/>
      <c r="K5" s="9"/>
      <c r="L5" s="9"/>
      <c r="M5" s="8"/>
    </row>
    <row r="6" spans="1:13" s="1" customFormat="1" ht="15" customHeight="1">
      <c r="A6" s="119" t="s">
        <v>156</v>
      </c>
      <c r="B6" s="119"/>
      <c r="C6" s="119"/>
      <c r="D6" s="119"/>
      <c r="E6" s="119"/>
      <c r="F6" s="119"/>
      <c r="G6" s="119"/>
      <c r="H6" s="119"/>
      <c r="I6" s="119"/>
      <c r="J6" s="119"/>
      <c r="K6" s="119"/>
      <c r="L6" s="119"/>
      <c r="M6" s="11"/>
    </row>
    <row r="7" spans="1:13" s="1" customFormat="1" ht="15" customHeight="1">
      <c r="A7" s="12" t="s">
        <v>5</v>
      </c>
      <c r="B7" s="120" t="s">
        <v>128</v>
      </c>
      <c r="C7" s="120"/>
      <c r="D7" s="120"/>
      <c r="E7" s="120"/>
      <c r="F7" s="120"/>
      <c r="G7" s="120"/>
      <c r="H7" s="120"/>
      <c r="I7" s="120"/>
      <c r="J7" s="13" t="s">
        <v>6</v>
      </c>
      <c r="K7" s="11"/>
      <c r="L7" s="121" t="s">
        <v>7</v>
      </c>
      <c r="M7" s="121"/>
    </row>
    <row r="8" spans="1:13" s="1" customFormat="1" ht="15" customHeight="1">
      <c r="A8" s="14" t="s">
        <v>8</v>
      </c>
      <c r="B8" s="122" t="s">
        <v>9</v>
      </c>
      <c r="C8" s="122"/>
      <c r="D8" s="122"/>
      <c r="E8" s="122"/>
      <c r="F8" s="122"/>
      <c r="G8" s="122"/>
      <c r="H8" s="122"/>
      <c r="I8" s="122"/>
      <c r="J8" s="13" t="s">
        <v>10</v>
      </c>
      <c r="K8" s="11"/>
      <c r="L8" s="123">
        <v>0</v>
      </c>
      <c r="M8" s="123"/>
    </row>
    <row r="9" spans="1:13" s="1" customFormat="1" ht="15" customHeight="1">
      <c r="A9" s="14" t="s">
        <v>11</v>
      </c>
      <c r="B9" s="122" t="s">
        <v>12</v>
      </c>
      <c r="C9" s="122"/>
      <c r="D9" s="122"/>
      <c r="E9" s="122"/>
      <c r="F9" s="122"/>
      <c r="G9" s="122"/>
      <c r="H9" s="122"/>
      <c r="I9" s="122"/>
      <c r="J9" s="13" t="s">
        <v>13</v>
      </c>
      <c r="K9" s="11"/>
      <c r="L9" s="123">
        <v>420</v>
      </c>
      <c r="M9" s="123"/>
    </row>
    <row r="10" spans="1:13" s="1" customFormat="1" ht="15" customHeight="1">
      <c r="A10" s="111" t="s">
        <v>118</v>
      </c>
      <c r="B10" s="111"/>
      <c r="C10" s="111"/>
      <c r="D10" s="15" t="s">
        <v>14</v>
      </c>
      <c r="E10" s="112" t="s">
        <v>15</v>
      </c>
      <c r="F10" s="112"/>
      <c r="G10" s="112"/>
      <c r="H10" s="112"/>
      <c r="I10" s="112"/>
      <c r="J10" s="16"/>
      <c r="K10" s="17"/>
      <c r="L10" s="17"/>
      <c r="M10" s="18"/>
    </row>
    <row r="11" spans="1:13" s="1" customFormat="1" ht="15" customHeight="1">
      <c r="A11" s="111" t="s">
        <v>16</v>
      </c>
      <c r="B11" s="111"/>
      <c r="C11" s="111"/>
      <c r="D11" s="19" t="s">
        <v>17</v>
      </c>
      <c r="E11" s="124" t="s">
        <v>17</v>
      </c>
      <c r="F11" s="124"/>
      <c r="G11" s="124"/>
      <c r="H11" s="124"/>
      <c r="I11" s="124"/>
      <c r="J11" s="124"/>
      <c r="K11" s="124"/>
      <c r="L11" s="124"/>
      <c r="M11" s="18"/>
    </row>
    <row r="12" spans="1:13" s="1" customFormat="1" ht="15" customHeight="1">
      <c r="A12" s="111" t="s">
        <v>18</v>
      </c>
      <c r="B12" s="111"/>
      <c r="C12" s="111"/>
      <c r="D12" s="20" t="s">
        <v>19</v>
      </c>
      <c r="E12" s="112" t="s">
        <v>17</v>
      </c>
      <c r="F12" s="112"/>
      <c r="G12" s="112"/>
      <c r="H12" s="112"/>
      <c r="I12" s="112"/>
      <c r="J12" s="112"/>
      <c r="K12" s="112"/>
      <c r="L12" s="112"/>
      <c r="M12" s="18"/>
    </row>
    <row r="13" spans="1:13" s="1" customFormat="1" ht="41.25" customHeight="1">
      <c r="A13" s="111" t="s">
        <v>20</v>
      </c>
      <c r="B13" s="111"/>
      <c r="C13" s="111"/>
      <c r="D13" s="19" t="s">
        <v>21</v>
      </c>
      <c r="E13" s="112" t="s">
        <v>121</v>
      </c>
      <c r="F13" s="112"/>
      <c r="G13" s="112"/>
      <c r="H13" s="112"/>
      <c r="I13" s="112"/>
      <c r="J13" s="112"/>
      <c r="K13" s="112"/>
      <c r="L13" s="112"/>
      <c r="M13" s="18"/>
    </row>
    <row r="14" spans="1:13" s="1" customFormat="1" ht="15" customHeight="1">
      <c r="A14" s="21" t="s">
        <v>122</v>
      </c>
      <c r="B14" s="11"/>
      <c r="C14" s="11"/>
      <c r="D14" s="11"/>
      <c r="E14" s="22" t="s">
        <v>120</v>
      </c>
      <c r="F14" s="22"/>
      <c r="G14" s="22"/>
      <c r="H14" s="22"/>
      <c r="I14" s="22"/>
      <c r="J14" s="22"/>
      <c r="K14" s="22"/>
      <c r="L14" s="22"/>
      <c r="M14" s="11"/>
    </row>
    <row r="15" spans="1:13" s="1" customFormat="1" ht="15" customHeight="1" thickBot="1">
      <c r="A15" s="21" t="s">
        <v>22</v>
      </c>
      <c r="B15" s="11"/>
      <c r="C15" s="11"/>
      <c r="D15" s="11"/>
      <c r="E15" s="11"/>
      <c r="F15" s="11"/>
      <c r="G15" s="11"/>
      <c r="H15" s="11"/>
      <c r="I15" s="11"/>
      <c r="J15" s="11"/>
      <c r="K15" s="11"/>
      <c r="L15" s="11"/>
      <c r="M15" s="11"/>
    </row>
    <row r="16" spans="1:13" s="1" customFormat="1" ht="49.5" customHeight="1" thickTop="1" thickBot="1">
      <c r="A16" s="113" t="s">
        <v>23</v>
      </c>
      <c r="B16" s="113" t="s">
        <v>24</v>
      </c>
      <c r="C16" s="113" t="s">
        <v>25</v>
      </c>
      <c r="D16" s="113" t="s">
        <v>26</v>
      </c>
      <c r="E16" s="113" t="s">
        <v>27</v>
      </c>
      <c r="F16" s="113"/>
      <c r="G16" s="113" t="s">
        <v>28</v>
      </c>
      <c r="H16" s="114" t="s">
        <v>29</v>
      </c>
      <c r="I16" s="113" t="s">
        <v>30</v>
      </c>
      <c r="J16" s="113"/>
      <c r="K16" s="113" t="s">
        <v>31</v>
      </c>
      <c r="L16" s="113" t="s">
        <v>32</v>
      </c>
      <c r="M16" s="113"/>
    </row>
    <row r="17" spans="1:13" s="1" customFormat="1" ht="72.75" customHeight="1" thickTop="1" thickBot="1">
      <c r="A17" s="113"/>
      <c r="B17" s="113"/>
      <c r="C17" s="113"/>
      <c r="D17" s="113"/>
      <c r="E17" s="23" t="s">
        <v>33</v>
      </c>
      <c r="F17" s="23" t="s">
        <v>34</v>
      </c>
      <c r="G17" s="113"/>
      <c r="H17" s="115"/>
      <c r="I17" s="23" t="s">
        <v>33</v>
      </c>
      <c r="J17" s="23" t="s">
        <v>35</v>
      </c>
      <c r="K17" s="113"/>
      <c r="L17" s="23" t="s">
        <v>33</v>
      </c>
      <c r="M17" s="24" t="s">
        <v>34</v>
      </c>
    </row>
    <row r="18" spans="1:13" s="1" customFormat="1" ht="15" customHeight="1" thickTop="1" thickBot="1">
      <c r="A18" s="25">
        <v>1</v>
      </c>
      <c r="B18" s="25">
        <v>2</v>
      </c>
      <c r="C18" s="25">
        <v>3</v>
      </c>
      <c r="D18" s="25">
        <v>4</v>
      </c>
      <c r="E18" s="25">
        <v>5</v>
      </c>
      <c r="F18" s="25">
        <v>6</v>
      </c>
      <c r="G18" s="25">
        <v>7</v>
      </c>
      <c r="H18" s="25">
        <v>8</v>
      </c>
      <c r="I18" s="25">
        <v>9</v>
      </c>
      <c r="J18" s="25">
        <v>10</v>
      </c>
      <c r="K18" s="25">
        <v>12</v>
      </c>
      <c r="L18" s="25">
        <v>11</v>
      </c>
      <c r="M18" s="25">
        <v>12</v>
      </c>
    </row>
    <row r="19" spans="1:13" s="1" customFormat="1" ht="15" customHeight="1" thickTop="1" thickBot="1">
      <c r="A19" s="25" t="s">
        <v>123</v>
      </c>
      <c r="B19" s="26" t="s">
        <v>36</v>
      </c>
      <c r="C19" s="27" t="s">
        <v>37</v>
      </c>
      <c r="D19" s="28">
        <f>SUM(D20:D24)</f>
        <v>162685.95000000001</v>
      </c>
      <c r="E19" s="29">
        <v>0</v>
      </c>
      <c r="F19" s="29">
        <v>0</v>
      </c>
      <c r="G19" s="29">
        <v>0</v>
      </c>
      <c r="H19" s="28">
        <f>SUM(H20:H23)</f>
        <v>162685.95000000001</v>
      </c>
      <c r="I19" s="30" t="s">
        <v>36</v>
      </c>
      <c r="J19" s="30" t="s">
        <v>36</v>
      </c>
      <c r="K19" s="30" t="s">
        <v>36</v>
      </c>
      <c r="L19" s="28">
        <f>E19-F19-G19+H19-I25-J25</f>
        <v>0</v>
      </c>
      <c r="M19" s="28">
        <v>0</v>
      </c>
    </row>
    <row r="20" spans="1:13" s="1" customFormat="1" ht="15" customHeight="1" thickTop="1" thickBot="1">
      <c r="A20" s="31" t="s">
        <v>38</v>
      </c>
      <c r="B20" s="26" t="s">
        <v>36</v>
      </c>
      <c r="C20" s="27" t="s">
        <v>39</v>
      </c>
      <c r="D20" s="32">
        <v>162685.95000000001</v>
      </c>
      <c r="E20" s="30" t="s">
        <v>36</v>
      </c>
      <c r="F20" s="30" t="s">
        <v>36</v>
      </c>
      <c r="G20" s="30" t="s">
        <v>36</v>
      </c>
      <c r="H20" s="32">
        <v>162685.95000000001</v>
      </c>
      <c r="I20" s="30">
        <v>0</v>
      </c>
      <c r="J20" s="30" t="s">
        <v>36</v>
      </c>
      <c r="K20" s="30" t="s">
        <v>36</v>
      </c>
      <c r="L20" s="30" t="s">
        <v>36</v>
      </c>
      <c r="M20" s="30" t="s">
        <v>36</v>
      </c>
    </row>
    <row r="21" spans="1:13" s="1" customFormat="1" ht="54" customHeight="1" thickTop="1" thickBot="1">
      <c r="A21" s="31" t="s">
        <v>40</v>
      </c>
      <c r="B21" s="26" t="s">
        <v>36</v>
      </c>
      <c r="C21" s="27" t="s">
        <v>41</v>
      </c>
      <c r="D21" s="32">
        <v>0</v>
      </c>
      <c r="E21" s="30" t="s">
        <v>36</v>
      </c>
      <c r="F21" s="30" t="s">
        <v>36</v>
      </c>
      <c r="G21" s="30" t="s">
        <v>36</v>
      </c>
      <c r="H21" s="32">
        <v>0</v>
      </c>
      <c r="I21" s="30" t="s">
        <v>36</v>
      </c>
      <c r="J21" s="30" t="s">
        <v>36</v>
      </c>
      <c r="K21" s="30" t="s">
        <v>36</v>
      </c>
      <c r="L21" s="30" t="s">
        <v>36</v>
      </c>
      <c r="M21" s="30" t="s">
        <v>36</v>
      </c>
    </row>
    <row r="22" spans="1:13" s="1" customFormat="1" ht="109.5" customHeight="1" thickTop="1" thickBot="1">
      <c r="A22" s="31" t="s">
        <v>42</v>
      </c>
      <c r="B22" s="26" t="s">
        <v>36</v>
      </c>
      <c r="C22" s="27" t="s">
        <v>43</v>
      </c>
      <c r="D22" s="32">
        <v>0</v>
      </c>
      <c r="E22" s="30" t="s">
        <v>36</v>
      </c>
      <c r="F22" s="30" t="s">
        <v>36</v>
      </c>
      <c r="G22" s="30" t="s">
        <v>36</v>
      </c>
      <c r="H22" s="32">
        <v>0</v>
      </c>
      <c r="I22" s="30" t="s">
        <v>36</v>
      </c>
      <c r="J22" s="30" t="s">
        <v>36</v>
      </c>
      <c r="K22" s="30" t="s">
        <v>36</v>
      </c>
      <c r="L22" s="30" t="s">
        <v>36</v>
      </c>
      <c r="M22" s="30" t="s">
        <v>36</v>
      </c>
    </row>
    <row r="23" spans="1:13" s="1" customFormat="1" ht="39.75" customHeight="1" thickTop="1" thickBot="1">
      <c r="A23" s="31" t="s">
        <v>44</v>
      </c>
      <c r="B23" s="26" t="s">
        <v>36</v>
      </c>
      <c r="C23" s="27" t="s">
        <v>45</v>
      </c>
      <c r="D23" s="32">
        <v>0</v>
      </c>
      <c r="E23" s="30" t="s">
        <v>36</v>
      </c>
      <c r="F23" s="30" t="s">
        <v>36</v>
      </c>
      <c r="G23" s="30" t="s">
        <v>36</v>
      </c>
      <c r="H23" s="32">
        <v>0</v>
      </c>
      <c r="I23" s="30" t="s">
        <v>36</v>
      </c>
      <c r="J23" s="30" t="s">
        <v>36</v>
      </c>
      <c r="K23" s="30" t="s">
        <v>36</v>
      </c>
      <c r="L23" s="30" t="s">
        <v>36</v>
      </c>
      <c r="M23" s="30" t="s">
        <v>36</v>
      </c>
    </row>
    <row r="24" spans="1:13" s="1" customFormat="1" ht="15" customHeight="1" thickTop="1" thickBot="1">
      <c r="A24" s="31" t="s">
        <v>46</v>
      </c>
      <c r="B24" s="26" t="s">
        <v>36</v>
      </c>
      <c r="C24" s="27" t="s">
        <v>47</v>
      </c>
      <c r="D24" s="32">
        <v>0</v>
      </c>
      <c r="E24" s="30" t="s">
        <v>36</v>
      </c>
      <c r="F24" s="30" t="s">
        <v>36</v>
      </c>
      <c r="G24" s="30" t="s">
        <v>36</v>
      </c>
      <c r="H24" s="33">
        <v>0</v>
      </c>
      <c r="I24" s="30" t="s">
        <v>36</v>
      </c>
      <c r="J24" s="30" t="s">
        <v>36</v>
      </c>
      <c r="K24" s="30" t="s">
        <v>36</v>
      </c>
      <c r="L24" s="30" t="s">
        <v>36</v>
      </c>
      <c r="M24" s="30" t="s">
        <v>36</v>
      </c>
    </row>
    <row r="25" spans="1:13" s="1" customFormat="1" ht="15" customHeight="1" thickTop="1" thickBot="1">
      <c r="A25" s="34" t="s">
        <v>124</v>
      </c>
      <c r="B25" s="26" t="s">
        <v>36</v>
      </c>
      <c r="C25" s="27" t="s">
        <v>48</v>
      </c>
      <c r="D25" s="28">
        <f>D27+D62+D82+D87</f>
        <v>162685.95000000001</v>
      </c>
      <c r="E25" s="30" t="s">
        <v>36</v>
      </c>
      <c r="F25" s="30" t="s">
        <v>36</v>
      </c>
      <c r="G25" s="30" t="s">
        <v>36</v>
      </c>
      <c r="H25" s="30" t="s">
        <v>36</v>
      </c>
      <c r="I25" s="28">
        <f>I27+I62+I82+I87</f>
        <v>162685.95000000001</v>
      </c>
      <c r="J25" s="28">
        <f>J27+J62+J82+J87</f>
        <v>0</v>
      </c>
      <c r="K25" s="28">
        <v>0</v>
      </c>
      <c r="L25" s="30" t="s">
        <v>36</v>
      </c>
      <c r="M25" s="30" t="s">
        <v>36</v>
      </c>
    </row>
    <row r="26" spans="1:13" s="1" customFormat="1" ht="15" customHeight="1" thickTop="1" thickBot="1">
      <c r="A26" s="35" t="s">
        <v>49</v>
      </c>
      <c r="B26" s="36"/>
      <c r="C26" s="37"/>
      <c r="D26" s="33"/>
      <c r="E26" s="30"/>
      <c r="F26" s="30"/>
      <c r="G26" s="30"/>
      <c r="H26" s="30"/>
      <c r="I26" s="33"/>
      <c r="J26" s="33"/>
      <c r="K26" s="33"/>
      <c r="L26" s="30"/>
      <c r="M26" s="30"/>
    </row>
    <row r="27" spans="1:13" s="1" customFormat="1" ht="15" customHeight="1" thickTop="1" thickBot="1">
      <c r="A27" s="26" t="s">
        <v>50</v>
      </c>
      <c r="B27" s="26">
        <v>2000</v>
      </c>
      <c r="C27" s="27" t="s">
        <v>51</v>
      </c>
      <c r="D27" s="28">
        <f>D28+D33+D50+D53+D57+D61</f>
        <v>153626.95000000001</v>
      </c>
      <c r="E27" s="30" t="s">
        <v>36</v>
      </c>
      <c r="F27" s="30" t="s">
        <v>36</v>
      </c>
      <c r="G27" s="30" t="s">
        <v>36</v>
      </c>
      <c r="H27" s="30" t="s">
        <v>36</v>
      </c>
      <c r="I27" s="28">
        <f>I28+I33+I50+I53+I57+I61</f>
        <v>153626.95000000001</v>
      </c>
      <c r="J27" s="28">
        <f>J28+J33+J50+J53+J57+J61</f>
        <v>0</v>
      </c>
      <c r="K27" s="28">
        <v>0</v>
      </c>
      <c r="L27" s="30" t="s">
        <v>36</v>
      </c>
      <c r="M27" s="30" t="s">
        <v>36</v>
      </c>
    </row>
    <row r="28" spans="1:13" s="1" customFormat="1" ht="15" customHeight="1" thickTop="1" thickBot="1">
      <c r="A28" s="38" t="s">
        <v>52</v>
      </c>
      <c r="B28" s="26">
        <v>2100</v>
      </c>
      <c r="C28" s="27" t="s">
        <v>53</v>
      </c>
      <c r="D28" s="28">
        <f>D29+D32</f>
        <v>0</v>
      </c>
      <c r="E28" s="30" t="s">
        <v>36</v>
      </c>
      <c r="F28" s="30" t="s">
        <v>36</v>
      </c>
      <c r="G28" s="30" t="s">
        <v>36</v>
      </c>
      <c r="H28" s="30" t="s">
        <v>36</v>
      </c>
      <c r="I28" s="28">
        <f>I29+I32</f>
        <v>0</v>
      </c>
      <c r="J28" s="28">
        <f>J29+J32</f>
        <v>0</v>
      </c>
      <c r="K28" s="28">
        <v>0</v>
      </c>
      <c r="L28" s="30" t="s">
        <v>36</v>
      </c>
      <c r="M28" s="30" t="s">
        <v>36</v>
      </c>
    </row>
    <row r="29" spans="1:13" s="1" customFormat="1" ht="15" customHeight="1" thickTop="1" thickBot="1">
      <c r="A29" s="39" t="s">
        <v>54</v>
      </c>
      <c r="B29" s="40">
        <v>2110</v>
      </c>
      <c r="C29" s="41" t="s">
        <v>55</v>
      </c>
      <c r="D29" s="42">
        <f>SUM(D30:D31)</f>
        <v>0</v>
      </c>
      <c r="E29" s="30" t="s">
        <v>36</v>
      </c>
      <c r="F29" s="30" t="s">
        <v>36</v>
      </c>
      <c r="G29" s="30" t="s">
        <v>36</v>
      </c>
      <c r="H29" s="30" t="s">
        <v>36</v>
      </c>
      <c r="I29" s="42">
        <f>SUM(I30:I31)</f>
        <v>0</v>
      </c>
      <c r="J29" s="42">
        <f>SUM(J30:J31)</f>
        <v>0</v>
      </c>
      <c r="K29" s="42">
        <v>0</v>
      </c>
      <c r="L29" s="30" t="s">
        <v>36</v>
      </c>
      <c r="M29" s="30" t="s">
        <v>36</v>
      </c>
    </row>
    <row r="30" spans="1:13" s="1" customFormat="1" ht="15" customHeight="1" thickTop="1" thickBot="1">
      <c r="A30" s="43" t="s">
        <v>56</v>
      </c>
      <c r="B30" s="23">
        <v>2111</v>
      </c>
      <c r="C30" s="23">
        <v>110</v>
      </c>
      <c r="D30" s="32">
        <v>0</v>
      </c>
      <c r="E30" s="30" t="s">
        <v>36</v>
      </c>
      <c r="F30" s="30" t="s">
        <v>36</v>
      </c>
      <c r="G30" s="30" t="s">
        <v>36</v>
      </c>
      <c r="H30" s="30" t="s">
        <v>36</v>
      </c>
      <c r="I30" s="32">
        <v>0</v>
      </c>
      <c r="J30" s="32">
        <v>0</v>
      </c>
      <c r="K30" s="32">
        <v>0</v>
      </c>
      <c r="L30" s="30" t="s">
        <v>36</v>
      </c>
      <c r="M30" s="30" t="s">
        <v>36</v>
      </c>
    </row>
    <row r="31" spans="1:13" s="1" customFormat="1" ht="15" customHeight="1" thickTop="1" thickBot="1">
      <c r="A31" s="43" t="s">
        <v>57</v>
      </c>
      <c r="B31" s="23">
        <v>2112</v>
      </c>
      <c r="C31" s="23">
        <v>120</v>
      </c>
      <c r="D31" s="32">
        <v>0</v>
      </c>
      <c r="E31" s="30" t="s">
        <v>36</v>
      </c>
      <c r="F31" s="30" t="s">
        <v>36</v>
      </c>
      <c r="G31" s="30" t="s">
        <v>36</v>
      </c>
      <c r="H31" s="30" t="s">
        <v>36</v>
      </c>
      <c r="I31" s="32">
        <v>0</v>
      </c>
      <c r="J31" s="32">
        <v>0</v>
      </c>
      <c r="K31" s="32">
        <v>0</v>
      </c>
      <c r="L31" s="30" t="s">
        <v>36</v>
      </c>
      <c r="M31" s="30" t="s">
        <v>36</v>
      </c>
    </row>
    <row r="32" spans="1:13" s="1" customFormat="1" ht="15" customHeight="1" thickTop="1" thickBot="1">
      <c r="A32" s="44" t="s">
        <v>58</v>
      </c>
      <c r="B32" s="40">
        <v>2120</v>
      </c>
      <c r="C32" s="40">
        <v>130</v>
      </c>
      <c r="D32" s="45">
        <v>0</v>
      </c>
      <c r="E32" s="30" t="s">
        <v>36</v>
      </c>
      <c r="F32" s="30" t="s">
        <v>36</v>
      </c>
      <c r="G32" s="30" t="s">
        <v>36</v>
      </c>
      <c r="H32" s="30" t="s">
        <v>36</v>
      </c>
      <c r="I32" s="45">
        <v>0</v>
      </c>
      <c r="J32" s="45">
        <v>0</v>
      </c>
      <c r="K32" s="45">
        <v>0</v>
      </c>
      <c r="L32" s="30" t="s">
        <v>36</v>
      </c>
      <c r="M32" s="30" t="s">
        <v>36</v>
      </c>
    </row>
    <row r="33" spans="1:13" s="1" customFormat="1" ht="15" customHeight="1" thickTop="1" thickBot="1">
      <c r="A33" s="46" t="s">
        <v>59</v>
      </c>
      <c r="B33" s="26">
        <v>2200</v>
      </c>
      <c r="C33" s="26">
        <v>140</v>
      </c>
      <c r="D33" s="28">
        <f>SUM(D34:D40)+D47</f>
        <v>153626.95000000001</v>
      </c>
      <c r="E33" s="30" t="s">
        <v>36</v>
      </c>
      <c r="F33" s="30" t="s">
        <v>36</v>
      </c>
      <c r="G33" s="30" t="s">
        <v>36</v>
      </c>
      <c r="H33" s="30" t="s">
        <v>36</v>
      </c>
      <c r="I33" s="28">
        <f>SUM(I34:I40)+I47</f>
        <v>153626.95000000001</v>
      </c>
      <c r="J33" s="28">
        <f>SUM(J34:J40)+J47</f>
        <v>0</v>
      </c>
      <c r="K33" s="28">
        <v>0</v>
      </c>
      <c r="L33" s="30" t="s">
        <v>36</v>
      </c>
      <c r="M33" s="30" t="s">
        <v>36</v>
      </c>
    </row>
    <row r="34" spans="1:13" s="1" customFormat="1" ht="15" customHeight="1" thickTop="1" thickBot="1">
      <c r="A34" s="39" t="s">
        <v>60</v>
      </c>
      <c r="B34" s="40">
        <v>2210</v>
      </c>
      <c r="C34" s="40">
        <v>150</v>
      </c>
      <c r="D34" s="45">
        <v>153626.95000000001</v>
      </c>
      <c r="E34" s="30" t="s">
        <v>36</v>
      </c>
      <c r="F34" s="30" t="s">
        <v>36</v>
      </c>
      <c r="G34" s="30" t="s">
        <v>36</v>
      </c>
      <c r="H34" s="30" t="s">
        <v>36</v>
      </c>
      <c r="I34" s="45">
        <v>153626.95000000001</v>
      </c>
      <c r="J34" s="45">
        <v>0</v>
      </c>
      <c r="K34" s="45">
        <v>0</v>
      </c>
      <c r="L34" s="30" t="s">
        <v>36</v>
      </c>
      <c r="M34" s="30" t="s">
        <v>36</v>
      </c>
    </row>
    <row r="35" spans="1:13" s="1" customFormat="1" ht="15" customHeight="1" thickTop="1" thickBot="1">
      <c r="A35" s="39" t="s">
        <v>61</v>
      </c>
      <c r="B35" s="40">
        <v>2220</v>
      </c>
      <c r="C35" s="40">
        <v>160</v>
      </c>
      <c r="D35" s="45">
        <v>0</v>
      </c>
      <c r="E35" s="30" t="s">
        <v>36</v>
      </c>
      <c r="F35" s="30" t="s">
        <v>36</v>
      </c>
      <c r="G35" s="30" t="s">
        <v>36</v>
      </c>
      <c r="H35" s="30" t="s">
        <v>36</v>
      </c>
      <c r="I35" s="45">
        <v>0</v>
      </c>
      <c r="J35" s="45">
        <v>0</v>
      </c>
      <c r="K35" s="45">
        <v>0</v>
      </c>
      <c r="L35" s="30" t="s">
        <v>36</v>
      </c>
      <c r="M35" s="30" t="s">
        <v>36</v>
      </c>
    </row>
    <row r="36" spans="1:13" s="1" customFormat="1" ht="15" customHeight="1" thickTop="1" thickBot="1">
      <c r="A36" s="39" t="s">
        <v>62</v>
      </c>
      <c r="B36" s="40">
        <v>2230</v>
      </c>
      <c r="C36" s="40">
        <v>170</v>
      </c>
      <c r="D36" s="45">
        <v>0</v>
      </c>
      <c r="E36" s="30" t="s">
        <v>36</v>
      </c>
      <c r="F36" s="30" t="s">
        <v>36</v>
      </c>
      <c r="G36" s="30" t="s">
        <v>36</v>
      </c>
      <c r="H36" s="30" t="s">
        <v>36</v>
      </c>
      <c r="I36" s="45">
        <v>0</v>
      </c>
      <c r="J36" s="45">
        <v>0</v>
      </c>
      <c r="K36" s="45">
        <v>0</v>
      </c>
      <c r="L36" s="30" t="s">
        <v>36</v>
      </c>
      <c r="M36" s="30" t="s">
        <v>36</v>
      </c>
    </row>
    <row r="37" spans="1:13" s="1" customFormat="1" ht="15" customHeight="1" thickTop="1" thickBot="1">
      <c r="A37" s="39" t="s">
        <v>63</v>
      </c>
      <c r="B37" s="40">
        <v>2240</v>
      </c>
      <c r="C37" s="40">
        <v>180</v>
      </c>
      <c r="D37" s="45">
        <v>0</v>
      </c>
      <c r="E37" s="30" t="s">
        <v>36</v>
      </c>
      <c r="F37" s="30" t="s">
        <v>36</v>
      </c>
      <c r="G37" s="30" t="s">
        <v>36</v>
      </c>
      <c r="H37" s="30" t="s">
        <v>36</v>
      </c>
      <c r="I37" s="45">
        <v>0</v>
      </c>
      <c r="J37" s="45">
        <v>0</v>
      </c>
      <c r="K37" s="45">
        <v>0</v>
      </c>
      <c r="L37" s="30" t="s">
        <v>36</v>
      </c>
      <c r="M37" s="30" t="s">
        <v>36</v>
      </c>
    </row>
    <row r="38" spans="1:13" s="1" customFormat="1" ht="15" customHeight="1" thickTop="1" thickBot="1">
      <c r="A38" s="39" t="s">
        <v>64</v>
      </c>
      <c r="B38" s="40">
        <v>2250</v>
      </c>
      <c r="C38" s="40">
        <v>190</v>
      </c>
      <c r="D38" s="45">
        <v>0</v>
      </c>
      <c r="E38" s="30" t="s">
        <v>36</v>
      </c>
      <c r="F38" s="30" t="s">
        <v>36</v>
      </c>
      <c r="G38" s="30" t="s">
        <v>36</v>
      </c>
      <c r="H38" s="30" t="s">
        <v>36</v>
      </c>
      <c r="I38" s="45">
        <v>0</v>
      </c>
      <c r="J38" s="45">
        <v>0</v>
      </c>
      <c r="K38" s="45">
        <v>0</v>
      </c>
      <c r="L38" s="30" t="s">
        <v>36</v>
      </c>
      <c r="M38" s="30" t="s">
        <v>36</v>
      </c>
    </row>
    <row r="39" spans="1:13" s="1" customFormat="1" ht="15" customHeight="1" thickTop="1" thickBot="1">
      <c r="A39" s="44" t="s">
        <v>65</v>
      </c>
      <c r="B39" s="40">
        <v>2260</v>
      </c>
      <c r="C39" s="40">
        <v>200</v>
      </c>
      <c r="D39" s="45">
        <v>0</v>
      </c>
      <c r="E39" s="30" t="s">
        <v>36</v>
      </c>
      <c r="F39" s="30" t="s">
        <v>36</v>
      </c>
      <c r="G39" s="30" t="s">
        <v>36</v>
      </c>
      <c r="H39" s="30" t="s">
        <v>36</v>
      </c>
      <c r="I39" s="45">
        <v>0</v>
      </c>
      <c r="J39" s="45">
        <v>0</v>
      </c>
      <c r="K39" s="45">
        <v>0</v>
      </c>
      <c r="L39" s="30" t="s">
        <v>36</v>
      </c>
      <c r="M39" s="30" t="s">
        <v>36</v>
      </c>
    </row>
    <row r="40" spans="1:13" s="1" customFormat="1" ht="15" customHeight="1" thickTop="1" thickBot="1">
      <c r="A40" s="44" t="s">
        <v>66</v>
      </c>
      <c r="B40" s="40">
        <v>2270</v>
      </c>
      <c r="C40" s="40">
        <v>210</v>
      </c>
      <c r="D40" s="42">
        <f>SUM(D41:D46)</f>
        <v>0</v>
      </c>
      <c r="E40" s="30" t="s">
        <v>36</v>
      </c>
      <c r="F40" s="30" t="s">
        <v>36</v>
      </c>
      <c r="G40" s="30" t="s">
        <v>36</v>
      </c>
      <c r="H40" s="30" t="s">
        <v>36</v>
      </c>
      <c r="I40" s="42">
        <f>SUM(I41:I46)</f>
        <v>0</v>
      </c>
      <c r="J40" s="42">
        <f>SUM(J41:J46)</f>
        <v>0</v>
      </c>
      <c r="K40" s="42">
        <v>0</v>
      </c>
      <c r="L40" s="30" t="s">
        <v>36</v>
      </c>
      <c r="M40" s="30" t="s">
        <v>36</v>
      </c>
    </row>
    <row r="41" spans="1:13" s="1" customFormat="1" ht="15" customHeight="1" thickTop="1" thickBot="1">
      <c r="A41" s="43" t="s">
        <v>67</v>
      </c>
      <c r="B41" s="23">
        <v>2271</v>
      </c>
      <c r="C41" s="23">
        <v>220</v>
      </c>
      <c r="D41" s="32">
        <v>0</v>
      </c>
      <c r="E41" s="30" t="s">
        <v>36</v>
      </c>
      <c r="F41" s="30" t="s">
        <v>36</v>
      </c>
      <c r="G41" s="30" t="s">
        <v>36</v>
      </c>
      <c r="H41" s="30" t="s">
        <v>36</v>
      </c>
      <c r="I41" s="32">
        <v>0</v>
      </c>
      <c r="J41" s="32">
        <v>0</v>
      </c>
      <c r="K41" s="32">
        <v>0</v>
      </c>
      <c r="L41" s="30" t="s">
        <v>36</v>
      </c>
      <c r="M41" s="30" t="s">
        <v>36</v>
      </c>
    </row>
    <row r="42" spans="1:13" s="1" customFormat="1" ht="15" customHeight="1" thickTop="1" thickBot="1">
      <c r="A42" s="43" t="s">
        <v>68</v>
      </c>
      <c r="B42" s="23">
        <v>2272</v>
      </c>
      <c r="C42" s="23">
        <v>230</v>
      </c>
      <c r="D42" s="32">
        <v>0</v>
      </c>
      <c r="E42" s="30" t="s">
        <v>36</v>
      </c>
      <c r="F42" s="30" t="s">
        <v>36</v>
      </c>
      <c r="G42" s="30" t="s">
        <v>36</v>
      </c>
      <c r="H42" s="30" t="s">
        <v>36</v>
      </c>
      <c r="I42" s="32">
        <v>0</v>
      </c>
      <c r="J42" s="32">
        <v>0</v>
      </c>
      <c r="K42" s="32">
        <v>0</v>
      </c>
      <c r="L42" s="30" t="s">
        <v>36</v>
      </c>
      <c r="M42" s="30" t="s">
        <v>36</v>
      </c>
    </row>
    <row r="43" spans="1:13" s="1" customFormat="1" ht="15" customHeight="1" thickTop="1" thickBot="1">
      <c r="A43" s="43" t="s">
        <v>69</v>
      </c>
      <c r="B43" s="23">
        <v>2273</v>
      </c>
      <c r="C43" s="23">
        <v>240</v>
      </c>
      <c r="D43" s="32">
        <v>0</v>
      </c>
      <c r="E43" s="30" t="s">
        <v>36</v>
      </c>
      <c r="F43" s="30" t="s">
        <v>36</v>
      </c>
      <c r="G43" s="30" t="s">
        <v>36</v>
      </c>
      <c r="H43" s="30" t="s">
        <v>36</v>
      </c>
      <c r="I43" s="32">
        <v>0</v>
      </c>
      <c r="J43" s="32">
        <v>0</v>
      </c>
      <c r="K43" s="32">
        <v>0</v>
      </c>
      <c r="L43" s="30" t="s">
        <v>36</v>
      </c>
      <c r="M43" s="30" t="s">
        <v>36</v>
      </c>
    </row>
    <row r="44" spans="1:13" s="1" customFormat="1" ht="15" customHeight="1" thickTop="1" thickBot="1">
      <c r="A44" s="43" t="s">
        <v>70</v>
      </c>
      <c r="B44" s="23">
        <v>2274</v>
      </c>
      <c r="C44" s="23">
        <v>250</v>
      </c>
      <c r="D44" s="32">
        <v>0</v>
      </c>
      <c r="E44" s="30" t="s">
        <v>36</v>
      </c>
      <c r="F44" s="30" t="s">
        <v>36</v>
      </c>
      <c r="G44" s="30" t="s">
        <v>36</v>
      </c>
      <c r="H44" s="30" t="s">
        <v>36</v>
      </c>
      <c r="I44" s="32">
        <v>0</v>
      </c>
      <c r="J44" s="32">
        <v>0</v>
      </c>
      <c r="K44" s="32">
        <v>0</v>
      </c>
      <c r="L44" s="30" t="s">
        <v>36</v>
      </c>
      <c r="M44" s="30" t="s">
        <v>36</v>
      </c>
    </row>
    <row r="45" spans="1:13" s="1" customFormat="1" ht="15" customHeight="1" thickTop="1" thickBot="1">
      <c r="A45" s="43" t="s">
        <v>71</v>
      </c>
      <c r="B45" s="23">
        <v>2275</v>
      </c>
      <c r="C45" s="23">
        <v>260</v>
      </c>
      <c r="D45" s="32">
        <v>0</v>
      </c>
      <c r="E45" s="30" t="s">
        <v>36</v>
      </c>
      <c r="F45" s="30" t="s">
        <v>36</v>
      </c>
      <c r="G45" s="30" t="s">
        <v>36</v>
      </c>
      <c r="H45" s="30" t="s">
        <v>36</v>
      </c>
      <c r="I45" s="32">
        <v>0</v>
      </c>
      <c r="J45" s="32">
        <v>0</v>
      </c>
      <c r="K45" s="32">
        <v>0</v>
      </c>
      <c r="L45" s="30" t="s">
        <v>36</v>
      </c>
      <c r="M45" s="30" t="s">
        <v>36</v>
      </c>
    </row>
    <row r="46" spans="1:13" s="1" customFormat="1" ht="15" customHeight="1" thickTop="1" thickBot="1">
      <c r="A46" s="43" t="s">
        <v>72</v>
      </c>
      <c r="B46" s="23">
        <v>2276</v>
      </c>
      <c r="C46" s="23">
        <v>270</v>
      </c>
      <c r="D46" s="32">
        <v>0</v>
      </c>
      <c r="E46" s="30" t="s">
        <v>36</v>
      </c>
      <c r="F46" s="30" t="s">
        <v>36</v>
      </c>
      <c r="G46" s="30" t="s">
        <v>36</v>
      </c>
      <c r="H46" s="30" t="s">
        <v>36</v>
      </c>
      <c r="I46" s="32">
        <v>0</v>
      </c>
      <c r="J46" s="32">
        <v>0</v>
      </c>
      <c r="K46" s="32">
        <v>0</v>
      </c>
      <c r="L46" s="30" t="s">
        <v>36</v>
      </c>
      <c r="M46" s="30" t="s">
        <v>36</v>
      </c>
    </row>
    <row r="47" spans="1:13" s="1" customFormat="1" ht="29.25" customHeight="1" thickTop="1" thickBot="1">
      <c r="A47" s="44" t="s">
        <v>73</v>
      </c>
      <c r="B47" s="40">
        <v>2280</v>
      </c>
      <c r="C47" s="40">
        <v>280</v>
      </c>
      <c r="D47" s="42">
        <f>SUM(D48:D49)</f>
        <v>0</v>
      </c>
      <c r="E47" s="30" t="s">
        <v>36</v>
      </c>
      <c r="F47" s="30" t="s">
        <v>36</v>
      </c>
      <c r="G47" s="30" t="s">
        <v>36</v>
      </c>
      <c r="H47" s="30" t="s">
        <v>36</v>
      </c>
      <c r="I47" s="42">
        <f>SUM(I48:I49)</f>
        <v>0</v>
      </c>
      <c r="J47" s="42">
        <f>SUM(J48:J49)</f>
        <v>0</v>
      </c>
      <c r="K47" s="42">
        <v>0</v>
      </c>
      <c r="L47" s="30" t="s">
        <v>36</v>
      </c>
      <c r="M47" s="30" t="s">
        <v>36</v>
      </c>
    </row>
    <row r="48" spans="1:13" s="1" customFormat="1" ht="29.25" customHeight="1" thickTop="1" thickBot="1">
      <c r="A48" s="47" t="s">
        <v>74</v>
      </c>
      <c r="B48" s="23">
        <v>2281</v>
      </c>
      <c r="C48" s="23">
        <v>290</v>
      </c>
      <c r="D48" s="32">
        <v>0</v>
      </c>
      <c r="E48" s="30" t="s">
        <v>36</v>
      </c>
      <c r="F48" s="30" t="s">
        <v>36</v>
      </c>
      <c r="G48" s="30" t="s">
        <v>36</v>
      </c>
      <c r="H48" s="30" t="s">
        <v>36</v>
      </c>
      <c r="I48" s="32">
        <v>0</v>
      </c>
      <c r="J48" s="32">
        <v>0</v>
      </c>
      <c r="K48" s="32">
        <v>0</v>
      </c>
      <c r="L48" s="30" t="s">
        <v>36</v>
      </c>
      <c r="M48" s="30" t="s">
        <v>36</v>
      </c>
    </row>
    <row r="49" spans="1:13" s="1" customFormat="1" ht="27.75" customHeight="1" thickTop="1" thickBot="1">
      <c r="A49" s="43" t="s">
        <v>75</v>
      </c>
      <c r="B49" s="23">
        <v>2282</v>
      </c>
      <c r="C49" s="23">
        <v>300</v>
      </c>
      <c r="D49" s="32">
        <v>0</v>
      </c>
      <c r="E49" s="30" t="s">
        <v>36</v>
      </c>
      <c r="F49" s="30" t="s">
        <v>36</v>
      </c>
      <c r="G49" s="30" t="s">
        <v>36</v>
      </c>
      <c r="H49" s="30" t="s">
        <v>36</v>
      </c>
      <c r="I49" s="32">
        <v>0</v>
      </c>
      <c r="J49" s="32">
        <v>0</v>
      </c>
      <c r="K49" s="32">
        <v>0</v>
      </c>
      <c r="L49" s="30" t="s">
        <v>36</v>
      </c>
      <c r="M49" s="30" t="s">
        <v>36</v>
      </c>
    </row>
    <row r="50" spans="1:13" s="1" customFormat="1" ht="15" customHeight="1" thickTop="1" thickBot="1">
      <c r="A50" s="38" t="s">
        <v>76</v>
      </c>
      <c r="B50" s="26">
        <v>2400</v>
      </c>
      <c r="C50" s="26">
        <v>310</v>
      </c>
      <c r="D50" s="28">
        <f>SUM(D51:D52)</f>
        <v>0</v>
      </c>
      <c r="E50" s="30" t="s">
        <v>36</v>
      </c>
      <c r="F50" s="30" t="s">
        <v>36</v>
      </c>
      <c r="G50" s="30" t="s">
        <v>36</v>
      </c>
      <c r="H50" s="30" t="s">
        <v>36</v>
      </c>
      <c r="I50" s="28">
        <f>SUM(I51:I52)</f>
        <v>0</v>
      </c>
      <c r="J50" s="28">
        <f>SUM(J51:J52)</f>
        <v>0</v>
      </c>
      <c r="K50" s="28">
        <v>0</v>
      </c>
      <c r="L50" s="30" t="s">
        <v>36</v>
      </c>
      <c r="M50" s="30" t="s">
        <v>36</v>
      </c>
    </row>
    <row r="51" spans="1:13" s="1" customFormat="1" ht="15" customHeight="1" thickTop="1" thickBot="1">
      <c r="A51" s="48" t="s">
        <v>77</v>
      </c>
      <c r="B51" s="40">
        <v>2410</v>
      </c>
      <c r="C51" s="40">
        <v>320</v>
      </c>
      <c r="D51" s="45">
        <v>0</v>
      </c>
      <c r="E51" s="30" t="s">
        <v>36</v>
      </c>
      <c r="F51" s="30" t="s">
        <v>36</v>
      </c>
      <c r="G51" s="30" t="s">
        <v>36</v>
      </c>
      <c r="H51" s="30" t="s">
        <v>36</v>
      </c>
      <c r="I51" s="45">
        <v>0</v>
      </c>
      <c r="J51" s="45">
        <v>0</v>
      </c>
      <c r="K51" s="45">
        <v>0</v>
      </c>
      <c r="L51" s="30" t="s">
        <v>36</v>
      </c>
      <c r="M51" s="30" t="s">
        <v>36</v>
      </c>
    </row>
    <row r="52" spans="1:13" s="1" customFormat="1" ht="15" customHeight="1" thickTop="1" thickBot="1">
      <c r="A52" s="48" t="s">
        <v>78</v>
      </c>
      <c r="B52" s="40">
        <v>2420</v>
      </c>
      <c r="C52" s="40">
        <v>330</v>
      </c>
      <c r="D52" s="45">
        <v>0</v>
      </c>
      <c r="E52" s="30" t="s">
        <v>36</v>
      </c>
      <c r="F52" s="30" t="s">
        <v>36</v>
      </c>
      <c r="G52" s="30" t="s">
        <v>36</v>
      </c>
      <c r="H52" s="30" t="s">
        <v>36</v>
      </c>
      <c r="I52" s="45">
        <v>0</v>
      </c>
      <c r="J52" s="45">
        <v>0</v>
      </c>
      <c r="K52" s="45">
        <v>0</v>
      </c>
      <c r="L52" s="30" t="s">
        <v>36</v>
      </c>
      <c r="M52" s="30" t="s">
        <v>36</v>
      </c>
    </row>
    <row r="53" spans="1:13" s="1" customFormat="1" ht="15" customHeight="1" thickTop="1" thickBot="1">
      <c r="A53" s="49" t="s">
        <v>79</v>
      </c>
      <c r="B53" s="26">
        <v>2600</v>
      </c>
      <c r="C53" s="26">
        <v>340</v>
      </c>
      <c r="D53" s="28">
        <f>SUM(D54:D56)</f>
        <v>0</v>
      </c>
      <c r="E53" s="30" t="s">
        <v>36</v>
      </c>
      <c r="F53" s="30" t="s">
        <v>36</v>
      </c>
      <c r="G53" s="30" t="s">
        <v>36</v>
      </c>
      <c r="H53" s="30" t="s">
        <v>36</v>
      </c>
      <c r="I53" s="28">
        <f>SUM(I54:I56)</f>
        <v>0</v>
      </c>
      <c r="J53" s="28">
        <f>SUM(J54:J56)</f>
        <v>0</v>
      </c>
      <c r="K53" s="28">
        <v>0</v>
      </c>
      <c r="L53" s="30" t="s">
        <v>36</v>
      </c>
      <c r="M53" s="30" t="s">
        <v>36</v>
      </c>
    </row>
    <row r="54" spans="1:13" s="1" customFormat="1" ht="31.5" customHeight="1" thickTop="1" thickBot="1">
      <c r="A54" s="44" t="s">
        <v>80</v>
      </c>
      <c r="B54" s="40">
        <v>2610</v>
      </c>
      <c r="C54" s="40">
        <v>350</v>
      </c>
      <c r="D54" s="45">
        <v>0</v>
      </c>
      <c r="E54" s="30" t="s">
        <v>36</v>
      </c>
      <c r="F54" s="30" t="s">
        <v>36</v>
      </c>
      <c r="G54" s="30" t="s">
        <v>36</v>
      </c>
      <c r="H54" s="30" t="s">
        <v>36</v>
      </c>
      <c r="I54" s="45">
        <v>0</v>
      </c>
      <c r="J54" s="45">
        <v>0</v>
      </c>
      <c r="K54" s="45">
        <v>0</v>
      </c>
      <c r="L54" s="30" t="s">
        <v>36</v>
      </c>
      <c r="M54" s="30" t="s">
        <v>36</v>
      </c>
    </row>
    <row r="55" spans="1:13" s="1" customFormat="1" ht="16.5" customHeight="1" thickTop="1" thickBot="1">
      <c r="A55" s="44" t="s">
        <v>81</v>
      </c>
      <c r="B55" s="40">
        <v>2620</v>
      </c>
      <c r="C55" s="40">
        <v>360</v>
      </c>
      <c r="D55" s="45">
        <v>0</v>
      </c>
      <c r="E55" s="30" t="s">
        <v>36</v>
      </c>
      <c r="F55" s="30" t="s">
        <v>36</v>
      </c>
      <c r="G55" s="30" t="s">
        <v>36</v>
      </c>
      <c r="H55" s="30" t="s">
        <v>36</v>
      </c>
      <c r="I55" s="45">
        <v>0</v>
      </c>
      <c r="J55" s="45">
        <v>0</v>
      </c>
      <c r="K55" s="45">
        <v>0</v>
      </c>
      <c r="L55" s="30" t="s">
        <v>36</v>
      </c>
      <c r="M55" s="30" t="s">
        <v>36</v>
      </c>
    </row>
    <row r="56" spans="1:13" s="1" customFormat="1" ht="28.5" customHeight="1" thickTop="1" thickBot="1">
      <c r="A56" s="48" t="s">
        <v>82</v>
      </c>
      <c r="B56" s="40">
        <v>2630</v>
      </c>
      <c r="C56" s="40">
        <v>370</v>
      </c>
      <c r="D56" s="45">
        <v>0</v>
      </c>
      <c r="E56" s="30" t="s">
        <v>36</v>
      </c>
      <c r="F56" s="30" t="s">
        <v>36</v>
      </c>
      <c r="G56" s="30" t="s">
        <v>36</v>
      </c>
      <c r="H56" s="30" t="s">
        <v>36</v>
      </c>
      <c r="I56" s="45">
        <v>0</v>
      </c>
      <c r="J56" s="45">
        <v>0</v>
      </c>
      <c r="K56" s="45">
        <v>0</v>
      </c>
      <c r="L56" s="30" t="s">
        <v>36</v>
      </c>
      <c r="M56" s="30" t="s">
        <v>36</v>
      </c>
    </row>
    <row r="57" spans="1:13" s="1" customFormat="1" ht="15" customHeight="1" thickTop="1" thickBot="1">
      <c r="A57" s="46" t="s">
        <v>83</v>
      </c>
      <c r="B57" s="26">
        <v>2700</v>
      </c>
      <c r="C57" s="26">
        <v>380</v>
      </c>
      <c r="D57" s="28">
        <f>SUM(D58:D60)</f>
        <v>0</v>
      </c>
      <c r="E57" s="30" t="s">
        <v>36</v>
      </c>
      <c r="F57" s="30" t="s">
        <v>36</v>
      </c>
      <c r="G57" s="30" t="s">
        <v>36</v>
      </c>
      <c r="H57" s="30" t="s">
        <v>36</v>
      </c>
      <c r="I57" s="28">
        <f>SUM(I58:I60)</f>
        <v>0</v>
      </c>
      <c r="J57" s="28">
        <f>SUM(J58:J60)</f>
        <v>0</v>
      </c>
      <c r="K57" s="28">
        <v>0</v>
      </c>
      <c r="L57" s="30" t="s">
        <v>36</v>
      </c>
      <c r="M57" s="30" t="s">
        <v>36</v>
      </c>
    </row>
    <row r="58" spans="1:13" s="1" customFormat="1" ht="15" customHeight="1" thickTop="1" thickBot="1">
      <c r="A58" s="44" t="s">
        <v>84</v>
      </c>
      <c r="B58" s="40">
        <v>2710</v>
      </c>
      <c r="C58" s="40">
        <v>390</v>
      </c>
      <c r="D58" s="45">
        <v>0</v>
      </c>
      <c r="E58" s="30" t="s">
        <v>36</v>
      </c>
      <c r="F58" s="30" t="s">
        <v>36</v>
      </c>
      <c r="G58" s="30" t="s">
        <v>36</v>
      </c>
      <c r="H58" s="30" t="s">
        <v>36</v>
      </c>
      <c r="I58" s="45">
        <v>0</v>
      </c>
      <c r="J58" s="45">
        <v>0</v>
      </c>
      <c r="K58" s="45">
        <v>0</v>
      </c>
      <c r="L58" s="30" t="s">
        <v>36</v>
      </c>
      <c r="M58" s="30" t="s">
        <v>36</v>
      </c>
    </row>
    <row r="59" spans="1:13" s="1" customFormat="1" ht="15" customHeight="1" thickTop="1" thickBot="1">
      <c r="A59" s="44" t="s">
        <v>85</v>
      </c>
      <c r="B59" s="40">
        <v>2720</v>
      </c>
      <c r="C59" s="40">
        <v>400</v>
      </c>
      <c r="D59" s="45">
        <v>0</v>
      </c>
      <c r="E59" s="30" t="s">
        <v>36</v>
      </c>
      <c r="F59" s="30" t="s">
        <v>36</v>
      </c>
      <c r="G59" s="30" t="s">
        <v>36</v>
      </c>
      <c r="H59" s="30" t="s">
        <v>36</v>
      </c>
      <c r="I59" s="45">
        <v>0</v>
      </c>
      <c r="J59" s="45">
        <v>0</v>
      </c>
      <c r="K59" s="45">
        <v>0</v>
      </c>
      <c r="L59" s="30" t="s">
        <v>36</v>
      </c>
      <c r="M59" s="30" t="s">
        <v>36</v>
      </c>
    </row>
    <row r="60" spans="1:13" s="1" customFormat="1" ht="15" customHeight="1" thickTop="1" thickBot="1">
      <c r="A60" s="44" t="s">
        <v>86</v>
      </c>
      <c r="B60" s="40">
        <v>2730</v>
      </c>
      <c r="C60" s="40">
        <v>410</v>
      </c>
      <c r="D60" s="45">
        <v>0</v>
      </c>
      <c r="E60" s="30" t="s">
        <v>36</v>
      </c>
      <c r="F60" s="30" t="s">
        <v>36</v>
      </c>
      <c r="G60" s="30" t="s">
        <v>36</v>
      </c>
      <c r="H60" s="30" t="s">
        <v>36</v>
      </c>
      <c r="I60" s="45">
        <v>0</v>
      </c>
      <c r="J60" s="45">
        <v>0</v>
      </c>
      <c r="K60" s="45">
        <v>0</v>
      </c>
      <c r="L60" s="30" t="s">
        <v>36</v>
      </c>
      <c r="M60" s="30" t="s">
        <v>36</v>
      </c>
    </row>
    <row r="61" spans="1:13" s="1" customFormat="1" ht="15" customHeight="1" thickTop="1" thickBot="1">
      <c r="A61" s="46" t="s">
        <v>87</v>
      </c>
      <c r="B61" s="26">
        <v>2800</v>
      </c>
      <c r="C61" s="26">
        <v>420</v>
      </c>
      <c r="D61" s="29">
        <v>0</v>
      </c>
      <c r="E61" s="30" t="s">
        <v>36</v>
      </c>
      <c r="F61" s="30" t="s">
        <v>36</v>
      </c>
      <c r="G61" s="30" t="s">
        <v>36</v>
      </c>
      <c r="H61" s="30" t="s">
        <v>36</v>
      </c>
      <c r="I61" s="29">
        <v>0</v>
      </c>
      <c r="J61" s="29">
        <v>0</v>
      </c>
      <c r="K61" s="29">
        <v>0</v>
      </c>
      <c r="L61" s="30" t="s">
        <v>36</v>
      </c>
      <c r="M61" s="30" t="s">
        <v>36</v>
      </c>
    </row>
    <row r="62" spans="1:13" s="1" customFormat="1" ht="15" customHeight="1" thickTop="1" thickBot="1">
      <c r="A62" s="26" t="s">
        <v>88</v>
      </c>
      <c r="B62" s="26">
        <v>3000</v>
      </c>
      <c r="C62" s="26">
        <v>430</v>
      </c>
      <c r="D62" s="28">
        <f>D63+D77</f>
        <v>9059</v>
      </c>
      <c r="E62" s="30" t="s">
        <v>36</v>
      </c>
      <c r="F62" s="30" t="s">
        <v>36</v>
      </c>
      <c r="G62" s="30" t="s">
        <v>36</v>
      </c>
      <c r="H62" s="30" t="s">
        <v>36</v>
      </c>
      <c r="I62" s="28">
        <f>I63+I77</f>
        <v>9059</v>
      </c>
      <c r="J62" s="28">
        <f>J63+J77</f>
        <v>0</v>
      </c>
      <c r="K62" s="28">
        <v>0</v>
      </c>
      <c r="L62" s="30" t="s">
        <v>36</v>
      </c>
      <c r="M62" s="30" t="s">
        <v>36</v>
      </c>
    </row>
    <row r="63" spans="1:13" s="1" customFormat="1" ht="15" customHeight="1" thickTop="1" thickBot="1">
      <c r="A63" s="38" t="s">
        <v>89</v>
      </c>
      <c r="B63" s="26">
        <v>3100</v>
      </c>
      <c r="C63" s="26">
        <v>440</v>
      </c>
      <c r="D63" s="28">
        <f>D64+D65+D68+D71+D75+D76</f>
        <v>9059</v>
      </c>
      <c r="E63" s="30" t="s">
        <v>36</v>
      </c>
      <c r="F63" s="30" t="s">
        <v>36</v>
      </c>
      <c r="G63" s="30" t="s">
        <v>36</v>
      </c>
      <c r="H63" s="30" t="s">
        <v>36</v>
      </c>
      <c r="I63" s="28">
        <f>I64+I65+I68+I71+I75+I77</f>
        <v>9059</v>
      </c>
      <c r="J63" s="28">
        <f>J64+J65+J68+J71+J75+J76</f>
        <v>0</v>
      </c>
      <c r="K63" s="28">
        <v>0</v>
      </c>
      <c r="L63" s="30" t="s">
        <v>36</v>
      </c>
      <c r="M63" s="30" t="s">
        <v>36</v>
      </c>
    </row>
    <row r="64" spans="1:13" s="1" customFormat="1" ht="18.75" customHeight="1" thickTop="1" thickBot="1">
      <c r="A64" s="44" t="s">
        <v>90</v>
      </c>
      <c r="B64" s="40">
        <v>3110</v>
      </c>
      <c r="C64" s="40">
        <v>450</v>
      </c>
      <c r="D64" s="45">
        <v>9059</v>
      </c>
      <c r="E64" s="30" t="s">
        <v>36</v>
      </c>
      <c r="F64" s="30" t="s">
        <v>36</v>
      </c>
      <c r="G64" s="30" t="s">
        <v>36</v>
      </c>
      <c r="H64" s="30" t="s">
        <v>36</v>
      </c>
      <c r="I64" s="45">
        <v>9059</v>
      </c>
      <c r="J64" s="45">
        <v>0</v>
      </c>
      <c r="K64" s="45">
        <v>0</v>
      </c>
      <c r="L64" s="30" t="s">
        <v>36</v>
      </c>
      <c r="M64" s="30" t="s">
        <v>36</v>
      </c>
    </row>
    <row r="65" spans="1:13" s="1" customFormat="1" ht="15" customHeight="1" thickTop="1" thickBot="1">
      <c r="A65" s="48" t="s">
        <v>91</v>
      </c>
      <c r="B65" s="40">
        <v>3120</v>
      </c>
      <c r="C65" s="40">
        <v>460</v>
      </c>
      <c r="D65" s="45">
        <f>SUM(D66:D67)</f>
        <v>0</v>
      </c>
      <c r="E65" s="30" t="s">
        <v>36</v>
      </c>
      <c r="F65" s="30" t="s">
        <v>36</v>
      </c>
      <c r="G65" s="30" t="s">
        <v>36</v>
      </c>
      <c r="H65" s="30" t="s">
        <v>36</v>
      </c>
      <c r="I65" s="42">
        <f>SUM(I66:I67)</f>
        <v>0</v>
      </c>
      <c r="J65" s="42">
        <v>0</v>
      </c>
      <c r="K65" s="42">
        <v>0</v>
      </c>
      <c r="L65" s="30" t="s">
        <v>36</v>
      </c>
      <c r="M65" s="30" t="s">
        <v>36</v>
      </c>
    </row>
    <row r="66" spans="1:13" s="1" customFormat="1" ht="15" customHeight="1" thickTop="1" thickBot="1">
      <c r="A66" s="43" t="s">
        <v>92</v>
      </c>
      <c r="B66" s="23">
        <v>3121</v>
      </c>
      <c r="C66" s="23">
        <v>470</v>
      </c>
      <c r="D66" s="32">
        <v>0</v>
      </c>
      <c r="E66" s="30" t="s">
        <v>36</v>
      </c>
      <c r="F66" s="30" t="s">
        <v>36</v>
      </c>
      <c r="G66" s="30" t="s">
        <v>36</v>
      </c>
      <c r="H66" s="30" t="s">
        <v>36</v>
      </c>
      <c r="I66" s="32">
        <v>0</v>
      </c>
      <c r="J66" s="32">
        <v>0</v>
      </c>
      <c r="K66" s="32">
        <v>0</v>
      </c>
      <c r="L66" s="30" t="s">
        <v>36</v>
      </c>
      <c r="M66" s="30" t="s">
        <v>36</v>
      </c>
    </row>
    <row r="67" spans="1:13" s="1" customFormat="1" ht="15" customHeight="1" thickTop="1" thickBot="1">
      <c r="A67" s="43" t="s">
        <v>93</v>
      </c>
      <c r="B67" s="23">
        <v>3122</v>
      </c>
      <c r="C67" s="23">
        <v>480</v>
      </c>
      <c r="D67" s="32">
        <v>0</v>
      </c>
      <c r="E67" s="30" t="s">
        <v>36</v>
      </c>
      <c r="F67" s="30" t="s">
        <v>36</v>
      </c>
      <c r="G67" s="30" t="s">
        <v>36</v>
      </c>
      <c r="H67" s="30" t="s">
        <v>36</v>
      </c>
      <c r="I67" s="32">
        <v>0</v>
      </c>
      <c r="J67" s="32">
        <v>0</v>
      </c>
      <c r="K67" s="32">
        <v>0</v>
      </c>
      <c r="L67" s="30" t="s">
        <v>36</v>
      </c>
      <c r="M67" s="30" t="s">
        <v>36</v>
      </c>
    </row>
    <row r="68" spans="1:13" s="1" customFormat="1" ht="15" customHeight="1" thickTop="1" thickBot="1">
      <c r="A68" s="39" t="s">
        <v>94</v>
      </c>
      <c r="B68" s="40">
        <v>3130</v>
      </c>
      <c r="C68" s="40">
        <v>490</v>
      </c>
      <c r="D68" s="42">
        <f>SUM(D69:D70)</f>
        <v>0</v>
      </c>
      <c r="E68" s="30" t="s">
        <v>36</v>
      </c>
      <c r="F68" s="30" t="s">
        <v>36</v>
      </c>
      <c r="G68" s="30" t="s">
        <v>36</v>
      </c>
      <c r="H68" s="30" t="s">
        <v>36</v>
      </c>
      <c r="I68" s="42">
        <f>SUM(I69:I70)</f>
        <v>0</v>
      </c>
      <c r="J68" s="42">
        <v>0</v>
      </c>
      <c r="K68" s="42">
        <v>0</v>
      </c>
      <c r="L68" s="30" t="s">
        <v>36</v>
      </c>
      <c r="M68" s="30" t="s">
        <v>36</v>
      </c>
    </row>
    <row r="69" spans="1:13" s="1" customFormat="1" ht="15" customHeight="1" thickTop="1" thickBot="1">
      <c r="A69" s="43" t="s">
        <v>95</v>
      </c>
      <c r="B69" s="23">
        <v>3131</v>
      </c>
      <c r="C69" s="40">
        <v>500</v>
      </c>
      <c r="D69" s="32">
        <v>0</v>
      </c>
      <c r="E69" s="30" t="s">
        <v>36</v>
      </c>
      <c r="F69" s="30" t="s">
        <v>36</v>
      </c>
      <c r="G69" s="30" t="s">
        <v>36</v>
      </c>
      <c r="H69" s="30" t="s">
        <v>36</v>
      </c>
      <c r="I69" s="32">
        <v>0</v>
      </c>
      <c r="J69" s="32">
        <v>0</v>
      </c>
      <c r="K69" s="32">
        <v>0</v>
      </c>
      <c r="L69" s="30" t="s">
        <v>36</v>
      </c>
      <c r="M69" s="30" t="s">
        <v>36</v>
      </c>
    </row>
    <row r="70" spans="1:13" s="1" customFormat="1" ht="15" customHeight="1" thickTop="1" thickBot="1">
      <c r="A70" s="43" t="s">
        <v>96</v>
      </c>
      <c r="B70" s="23">
        <v>3132</v>
      </c>
      <c r="C70" s="23">
        <v>510</v>
      </c>
      <c r="D70" s="32">
        <v>0</v>
      </c>
      <c r="E70" s="30" t="s">
        <v>36</v>
      </c>
      <c r="F70" s="30" t="s">
        <v>36</v>
      </c>
      <c r="G70" s="30" t="s">
        <v>36</v>
      </c>
      <c r="H70" s="30" t="s">
        <v>36</v>
      </c>
      <c r="I70" s="32">
        <v>0</v>
      </c>
      <c r="J70" s="32">
        <v>0</v>
      </c>
      <c r="K70" s="32">
        <v>0</v>
      </c>
      <c r="L70" s="30" t="s">
        <v>36</v>
      </c>
      <c r="M70" s="30" t="s">
        <v>36</v>
      </c>
    </row>
    <row r="71" spans="1:13" s="1" customFormat="1" ht="15" customHeight="1" thickTop="1" thickBot="1">
      <c r="A71" s="39" t="s">
        <v>97</v>
      </c>
      <c r="B71" s="40">
        <v>3140</v>
      </c>
      <c r="C71" s="40">
        <v>520</v>
      </c>
      <c r="D71" s="42">
        <f>SUM(D72:D74)</f>
        <v>0</v>
      </c>
      <c r="E71" s="30" t="s">
        <v>36</v>
      </c>
      <c r="F71" s="30" t="s">
        <v>36</v>
      </c>
      <c r="G71" s="30" t="s">
        <v>36</v>
      </c>
      <c r="H71" s="30" t="s">
        <v>36</v>
      </c>
      <c r="I71" s="42">
        <f>SUM(I72:I74)</f>
        <v>0</v>
      </c>
      <c r="J71" s="42">
        <v>0</v>
      </c>
      <c r="K71" s="42">
        <v>0</v>
      </c>
      <c r="L71" s="30" t="s">
        <v>36</v>
      </c>
      <c r="M71" s="30" t="s">
        <v>36</v>
      </c>
    </row>
    <row r="72" spans="1:13" s="1" customFormat="1" ht="15" customHeight="1" thickTop="1" thickBot="1">
      <c r="A72" s="38" t="s">
        <v>125</v>
      </c>
      <c r="B72" s="23">
        <v>3141</v>
      </c>
      <c r="C72" s="23">
        <v>530</v>
      </c>
      <c r="D72" s="32">
        <v>0</v>
      </c>
      <c r="E72" s="30" t="s">
        <v>36</v>
      </c>
      <c r="F72" s="30" t="s">
        <v>36</v>
      </c>
      <c r="G72" s="30" t="s">
        <v>36</v>
      </c>
      <c r="H72" s="30" t="s">
        <v>36</v>
      </c>
      <c r="I72" s="32">
        <v>0</v>
      </c>
      <c r="J72" s="32">
        <v>0</v>
      </c>
      <c r="K72" s="32">
        <v>0</v>
      </c>
      <c r="L72" s="30" t="s">
        <v>36</v>
      </c>
      <c r="M72" s="30" t="s">
        <v>36</v>
      </c>
    </row>
    <row r="73" spans="1:13" s="1" customFormat="1" ht="15" customHeight="1" thickTop="1" thickBot="1">
      <c r="A73" s="38" t="s">
        <v>126</v>
      </c>
      <c r="B73" s="23">
        <v>3142</v>
      </c>
      <c r="C73" s="23">
        <v>540</v>
      </c>
      <c r="D73" s="32">
        <v>0</v>
      </c>
      <c r="E73" s="30" t="s">
        <v>36</v>
      </c>
      <c r="F73" s="30" t="s">
        <v>36</v>
      </c>
      <c r="G73" s="30" t="s">
        <v>36</v>
      </c>
      <c r="H73" s="30" t="s">
        <v>36</v>
      </c>
      <c r="I73" s="32">
        <v>0</v>
      </c>
      <c r="J73" s="32">
        <v>0</v>
      </c>
      <c r="K73" s="32">
        <v>0</v>
      </c>
      <c r="L73" s="30" t="s">
        <v>36</v>
      </c>
      <c r="M73" s="30" t="s">
        <v>36</v>
      </c>
    </row>
    <row r="74" spans="1:13" s="1" customFormat="1" ht="15" customHeight="1" thickTop="1" thickBot="1">
      <c r="A74" s="38" t="s">
        <v>127</v>
      </c>
      <c r="B74" s="23">
        <v>3143</v>
      </c>
      <c r="C74" s="23">
        <v>550</v>
      </c>
      <c r="D74" s="32">
        <v>0</v>
      </c>
      <c r="E74" s="30" t="s">
        <v>36</v>
      </c>
      <c r="F74" s="30" t="s">
        <v>36</v>
      </c>
      <c r="G74" s="30" t="s">
        <v>36</v>
      </c>
      <c r="H74" s="30" t="s">
        <v>36</v>
      </c>
      <c r="I74" s="32">
        <v>0</v>
      </c>
      <c r="J74" s="32">
        <v>0</v>
      </c>
      <c r="K74" s="32">
        <v>0</v>
      </c>
      <c r="L74" s="30" t="s">
        <v>36</v>
      </c>
      <c r="M74" s="30" t="s">
        <v>36</v>
      </c>
    </row>
    <row r="75" spans="1:13" s="1" customFormat="1" ht="15" customHeight="1" thickTop="1" thickBot="1">
      <c r="A75" s="39" t="s">
        <v>98</v>
      </c>
      <c r="B75" s="40">
        <v>3150</v>
      </c>
      <c r="C75" s="40">
        <v>560</v>
      </c>
      <c r="D75" s="45">
        <v>0</v>
      </c>
      <c r="E75" s="30" t="s">
        <v>36</v>
      </c>
      <c r="F75" s="30" t="s">
        <v>36</v>
      </c>
      <c r="G75" s="30" t="s">
        <v>36</v>
      </c>
      <c r="H75" s="30" t="s">
        <v>36</v>
      </c>
      <c r="I75" s="45">
        <v>0</v>
      </c>
      <c r="J75" s="45">
        <v>0</v>
      </c>
      <c r="K75" s="45">
        <v>0</v>
      </c>
      <c r="L75" s="30" t="s">
        <v>36</v>
      </c>
      <c r="M75" s="30" t="s">
        <v>36</v>
      </c>
    </row>
    <row r="76" spans="1:13" s="1" customFormat="1" ht="15" customHeight="1" thickTop="1" thickBot="1">
      <c r="A76" s="39" t="s">
        <v>99</v>
      </c>
      <c r="B76" s="40">
        <v>3160</v>
      </c>
      <c r="C76" s="40">
        <v>570</v>
      </c>
      <c r="D76" s="45">
        <v>0</v>
      </c>
      <c r="E76" s="30" t="s">
        <v>36</v>
      </c>
      <c r="F76" s="30" t="s">
        <v>36</v>
      </c>
      <c r="G76" s="30" t="s">
        <v>36</v>
      </c>
      <c r="H76" s="30" t="s">
        <v>36</v>
      </c>
      <c r="I76" s="45">
        <v>0</v>
      </c>
      <c r="J76" s="45">
        <v>0</v>
      </c>
      <c r="K76" s="45">
        <v>0</v>
      </c>
      <c r="L76" s="30" t="s">
        <v>36</v>
      </c>
      <c r="M76" s="30" t="s">
        <v>36</v>
      </c>
    </row>
    <row r="77" spans="1:13" s="1" customFormat="1" ht="15" customHeight="1" thickTop="1" thickBot="1">
      <c r="A77" s="38" t="s">
        <v>100</v>
      </c>
      <c r="B77" s="26">
        <v>3200</v>
      </c>
      <c r="C77" s="26">
        <v>580</v>
      </c>
      <c r="D77" s="28">
        <f>SUM(D78:D80)</f>
        <v>0</v>
      </c>
      <c r="E77" s="30" t="s">
        <v>36</v>
      </c>
      <c r="F77" s="30" t="s">
        <v>36</v>
      </c>
      <c r="G77" s="30" t="s">
        <v>36</v>
      </c>
      <c r="H77" s="30" t="s">
        <v>36</v>
      </c>
      <c r="I77" s="28">
        <f>SUM(I78:I80)</f>
        <v>0</v>
      </c>
      <c r="J77" s="28">
        <v>0</v>
      </c>
      <c r="K77" s="28">
        <v>0</v>
      </c>
      <c r="L77" s="30" t="s">
        <v>36</v>
      </c>
      <c r="M77" s="30" t="s">
        <v>36</v>
      </c>
    </row>
    <row r="78" spans="1:13" s="1" customFormat="1" ht="16.5" customHeight="1" thickTop="1" thickBot="1">
      <c r="A78" s="44" t="s">
        <v>101</v>
      </c>
      <c r="B78" s="40">
        <v>3210</v>
      </c>
      <c r="C78" s="40">
        <v>590</v>
      </c>
      <c r="D78" s="45">
        <v>0</v>
      </c>
      <c r="E78" s="30" t="s">
        <v>36</v>
      </c>
      <c r="F78" s="30" t="s">
        <v>36</v>
      </c>
      <c r="G78" s="30" t="s">
        <v>36</v>
      </c>
      <c r="H78" s="30" t="s">
        <v>36</v>
      </c>
      <c r="I78" s="45">
        <v>0</v>
      </c>
      <c r="J78" s="45">
        <v>0</v>
      </c>
      <c r="K78" s="45">
        <v>0</v>
      </c>
      <c r="L78" s="30" t="s">
        <v>36</v>
      </c>
      <c r="M78" s="30" t="s">
        <v>36</v>
      </c>
    </row>
    <row r="79" spans="1:13" s="1" customFormat="1" ht="20.25" customHeight="1" thickTop="1" thickBot="1">
      <c r="A79" s="44" t="s">
        <v>102</v>
      </c>
      <c r="B79" s="40">
        <v>3220</v>
      </c>
      <c r="C79" s="40">
        <v>600</v>
      </c>
      <c r="D79" s="45">
        <v>0</v>
      </c>
      <c r="E79" s="30" t="s">
        <v>36</v>
      </c>
      <c r="F79" s="30" t="s">
        <v>36</v>
      </c>
      <c r="G79" s="30" t="s">
        <v>36</v>
      </c>
      <c r="H79" s="30" t="s">
        <v>36</v>
      </c>
      <c r="I79" s="45">
        <v>0</v>
      </c>
      <c r="J79" s="45">
        <v>0</v>
      </c>
      <c r="K79" s="45">
        <v>0</v>
      </c>
      <c r="L79" s="30" t="s">
        <v>36</v>
      </c>
      <c r="M79" s="30" t="s">
        <v>36</v>
      </c>
    </row>
    <row r="80" spans="1:13" s="1" customFormat="1" ht="30.75" customHeight="1" thickTop="1" thickBot="1">
      <c r="A80" s="39" t="s">
        <v>103</v>
      </c>
      <c r="B80" s="40">
        <v>3230</v>
      </c>
      <c r="C80" s="40">
        <v>610</v>
      </c>
      <c r="D80" s="45">
        <v>0</v>
      </c>
      <c r="E80" s="30" t="s">
        <v>36</v>
      </c>
      <c r="F80" s="30" t="s">
        <v>36</v>
      </c>
      <c r="G80" s="30" t="s">
        <v>36</v>
      </c>
      <c r="H80" s="30" t="s">
        <v>36</v>
      </c>
      <c r="I80" s="45">
        <v>0</v>
      </c>
      <c r="J80" s="45">
        <v>0</v>
      </c>
      <c r="K80" s="45">
        <v>0</v>
      </c>
      <c r="L80" s="30" t="s">
        <v>36</v>
      </c>
      <c r="M80" s="30" t="s">
        <v>36</v>
      </c>
    </row>
    <row r="81" spans="1:13" s="1" customFormat="1" ht="15" customHeight="1" thickTop="1" thickBot="1">
      <c r="A81" s="44" t="s">
        <v>104</v>
      </c>
      <c r="B81" s="40">
        <v>3240</v>
      </c>
      <c r="C81" s="40">
        <v>620</v>
      </c>
      <c r="D81" s="45">
        <v>0</v>
      </c>
      <c r="E81" s="30" t="s">
        <v>36</v>
      </c>
      <c r="F81" s="30" t="s">
        <v>36</v>
      </c>
      <c r="G81" s="30" t="s">
        <v>36</v>
      </c>
      <c r="H81" s="30" t="s">
        <v>36</v>
      </c>
      <c r="I81" s="45">
        <v>0</v>
      </c>
      <c r="J81" s="45">
        <v>0</v>
      </c>
      <c r="K81" s="45">
        <v>0</v>
      </c>
      <c r="L81" s="30" t="s">
        <v>36</v>
      </c>
      <c r="M81" s="30" t="s">
        <v>36</v>
      </c>
    </row>
    <row r="82" spans="1:13" s="1" customFormat="1" ht="15" customHeight="1" thickTop="1" thickBot="1">
      <c r="A82" s="26" t="s">
        <v>105</v>
      </c>
      <c r="B82" s="26">
        <v>4100</v>
      </c>
      <c r="C82" s="26">
        <v>630</v>
      </c>
      <c r="D82" s="50">
        <f>D83</f>
        <v>0</v>
      </c>
      <c r="E82" s="51" t="s">
        <v>36</v>
      </c>
      <c r="F82" s="51" t="s">
        <v>36</v>
      </c>
      <c r="G82" s="51" t="s">
        <v>36</v>
      </c>
      <c r="H82" s="51" t="s">
        <v>36</v>
      </c>
      <c r="I82" s="50">
        <f>I83</f>
        <v>0</v>
      </c>
      <c r="J82" s="50">
        <v>0</v>
      </c>
      <c r="K82" s="50">
        <v>0</v>
      </c>
      <c r="L82" s="51" t="s">
        <v>36</v>
      </c>
      <c r="M82" s="51" t="s">
        <v>36</v>
      </c>
    </row>
    <row r="83" spans="1:13" s="1" customFormat="1" ht="15" customHeight="1" thickTop="1" thickBot="1">
      <c r="A83" s="39" t="s">
        <v>106</v>
      </c>
      <c r="B83" s="40">
        <v>4110</v>
      </c>
      <c r="C83" s="40">
        <v>640</v>
      </c>
      <c r="D83" s="52">
        <f>SUM(D84:D86)</f>
        <v>0</v>
      </c>
      <c r="E83" s="51" t="s">
        <v>36</v>
      </c>
      <c r="F83" s="51" t="s">
        <v>36</v>
      </c>
      <c r="G83" s="51" t="s">
        <v>36</v>
      </c>
      <c r="H83" s="51" t="s">
        <v>36</v>
      </c>
      <c r="I83" s="52">
        <f>SUM(I84:I86)</f>
        <v>0</v>
      </c>
      <c r="J83" s="52">
        <v>0</v>
      </c>
      <c r="K83" s="52">
        <v>0</v>
      </c>
      <c r="L83" s="51" t="s">
        <v>36</v>
      </c>
      <c r="M83" s="51" t="s">
        <v>36</v>
      </c>
    </row>
    <row r="84" spans="1:13" s="1" customFormat="1" ht="15" customHeight="1" thickTop="1" thickBot="1">
      <c r="A84" s="43" t="s">
        <v>107</v>
      </c>
      <c r="B84" s="23">
        <v>4111</v>
      </c>
      <c r="C84" s="23">
        <v>650</v>
      </c>
      <c r="D84" s="53">
        <v>0</v>
      </c>
      <c r="E84" s="51" t="s">
        <v>36</v>
      </c>
      <c r="F84" s="51" t="s">
        <v>36</v>
      </c>
      <c r="G84" s="51" t="s">
        <v>36</v>
      </c>
      <c r="H84" s="51" t="s">
        <v>36</v>
      </c>
      <c r="I84" s="53">
        <v>0</v>
      </c>
      <c r="J84" s="53">
        <v>0</v>
      </c>
      <c r="K84" s="53">
        <v>0</v>
      </c>
      <c r="L84" s="51" t="s">
        <v>36</v>
      </c>
      <c r="M84" s="51" t="s">
        <v>36</v>
      </c>
    </row>
    <row r="85" spans="1:13" s="1" customFormat="1" ht="15" customHeight="1" thickTop="1" thickBot="1">
      <c r="A85" s="43" t="s">
        <v>108</v>
      </c>
      <c r="B85" s="23">
        <v>4112</v>
      </c>
      <c r="C85" s="23">
        <v>660</v>
      </c>
      <c r="D85" s="53">
        <v>0</v>
      </c>
      <c r="E85" s="51" t="s">
        <v>36</v>
      </c>
      <c r="F85" s="51" t="s">
        <v>36</v>
      </c>
      <c r="G85" s="51" t="s">
        <v>36</v>
      </c>
      <c r="H85" s="51" t="s">
        <v>36</v>
      </c>
      <c r="I85" s="53">
        <v>0</v>
      </c>
      <c r="J85" s="53">
        <v>0</v>
      </c>
      <c r="K85" s="53">
        <v>0</v>
      </c>
      <c r="L85" s="51" t="s">
        <v>36</v>
      </c>
      <c r="M85" s="51" t="s">
        <v>36</v>
      </c>
    </row>
    <row r="86" spans="1:13" s="1" customFormat="1" ht="15" customHeight="1" thickTop="1" thickBot="1">
      <c r="A86" s="43" t="s">
        <v>119</v>
      </c>
      <c r="B86" s="23">
        <v>4113</v>
      </c>
      <c r="C86" s="23">
        <v>670</v>
      </c>
      <c r="D86" s="53">
        <v>0</v>
      </c>
      <c r="E86" s="51" t="s">
        <v>36</v>
      </c>
      <c r="F86" s="51" t="s">
        <v>36</v>
      </c>
      <c r="G86" s="51" t="s">
        <v>36</v>
      </c>
      <c r="H86" s="51" t="s">
        <v>36</v>
      </c>
      <c r="I86" s="53">
        <v>0</v>
      </c>
      <c r="J86" s="53">
        <v>0</v>
      </c>
      <c r="K86" s="53">
        <v>0</v>
      </c>
      <c r="L86" s="51" t="s">
        <v>36</v>
      </c>
      <c r="M86" s="51" t="s">
        <v>36</v>
      </c>
    </row>
    <row r="87" spans="1:13" s="1" customFormat="1" ht="15" customHeight="1" thickTop="1" thickBot="1">
      <c r="A87" s="26" t="s">
        <v>109</v>
      </c>
      <c r="B87" s="26">
        <v>4200</v>
      </c>
      <c r="C87" s="26">
        <v>680</v>
      </c>
      <c r="D87" s="50">
        <f>D88</f>
        <v>0</v>
      </c>
      <c r="E87" s="51" t="s">
        <v>36</v>
      </c>
      <c r="F87" s="51" t="s">
        <v>36</v>
      </c>
      <c r="G87" s="51" t="s">
        <v>36</v>
      </c>
      <c r="H87" s="51" t="s">
        <v>36</v>
      </c>
      <c r="I87" s="50">
        <f>I88</f>
        <v>0</v>
      </c>
      <c r="J87" s="50">
        <v>0</v>
      </c>
      <c r="K87" s="50">
        <v>0</v>
      </c>
      <c r="L87" s="51" t="s">
        <v>36</v>
      </c>
      <c r="M87" s="51" t="s">
        <v>36</v>
      </c>
    </row>
    <row r="88" spans="1:13" s="1" customFormat="1" ht="15" customHeight="1" thickTop="1" thickBot="1">
      <c r="A88" s="39" t="s">
        <v>110</v>
      </c>
      <c r="B88" s="40">
        <v>4210</v>
      </c>
      <c r="C88" s="40">
        <v>690</v>
      </c>
      <c r="D88" s="52">
        <v>0</v>
      </c>
      <c r="E88" s="51" t="s">
        <v>36</v>
      </c>
      <c r="F88" s="51" t="s">
        <v>36</v>
      </c>
      <c r="G88" s="51" t="s">
        <v>36</v>
      </c>
      <c r="H88" s="51" t="s">
        <v>36</v>
      </c>
      <c r="I88" s="52">
        <v>0</v>
      </c>
      <c r="J88" s="52">
        <v>0</v>
      </c>
      <c r="K88" s="52">
        <v>0</v>
      </c>
      <c r="L88" s="51" t="s">
        <v>36</v>
      </c>
      <c r="M88" s="51" t="s">
        <v>36</v>
      </c>
    </row>
    <row r="89" spans="1:13" s="1" customFormat="1" ht="15" customHeight="1" thickTop="1">
      <c r="A89" s="54"/>
      <c r="B89" s="55"/>
      <c r="C89" s="56"/>
      <c r="D89" s="57"/>
      <c r="E89" s="57"/>
      <c r="F89" s="57"/>
      <c r="G89" s="57"/>
      <c r="H89" s="57"/>
      <c r="I89" s="57"/>
      <c r="J89" s="57"/>
      <c r="K89" s="58"/>
      <c r="L89" s="57"/>
      <c r="M89" s="11"/>
    </row>
    <row r="90" spans="1:13" s="1" customFormat="1" ht="15" customHeight="1">
      <c r="A90" s="59" t="s">
        <v>111</v>
      </c>
      <c r="B90" s="116"/>
      <c r="C90" s="116"/>
      <c r="D90" s="4"/>
      <c r="E90" s="117" t="s">
        <v>112</v>
      </c>
      <c r="F90" s="117"/>
      <c r="G90" s="117"/>
      <c r="H90" s="117"/>
      <c r="I90" s="4"/>
      <c r="J90" s="4"/>
      <c r="K90" s="4"/>
      <c r="L90" s="4"/>
      <c r="M90" s="4"/>
    </row>
    <row r="91" spans="1:13" s="1" customFormat="1" ht="15" customHeight="1">
      <c r="A91" s="4"/>
      <c r="B91" s="109" t="s">
        <v>113</v>
      </c>
      <c r="C91" s="109"/>
      <c r="D91" s="4"/>
      <c r="E91" s="110" t="s">
        <v>114</v>
      </c>
      <c r="F91" s="110"/>
      <c r="G91" s="110"/>
      <c r="H91" s="11"/>
      <c r="I91" s="4"/>
      <c r="J91" s="4"/>
      <c r="K91" s="4"/>
      <c r="L91" s="4"/>
      <c r="M91" s="4"/>
    </row>
    <row r="92" spans="1:13" s="1" customFormat="1" ht="15" customHeight="1">
      <c r="A92" s="59" t="s">
        <v>115</v>
      </c>
      <c r="B92" s="116"/>
      <c r="C92" s="116"/>
      <c r="D92" s="4"/>
      <c r="E92" s="117" t="s">
        <v>116</v>
      </c>
      <c r="F92" s="117"/>
      <c r="G92" s="117"/>
      <c r="H92" s="117"/>
      <c r="I92" s="4"/>
      <c r="J92" s="4"/>
      <c r="K92" s="4"/>
      <c r="L92" s="4"/>
      <c r="M92" s="4"/>
    </row>
    <row r="93" spans="1:13" s="1" customFormat="1" ht="15" customHeight="1">
      <c r="A93" s="4"/>
      <c r="B93" s="109" t="s">
        <v>113</v>
      </c>
      <c r="C93" s="109"/>
      <c r="D93" s="4"/>
      <c r="E93" s="110" t="s">
        <v>114</v>
      </c>
      <c r="F93" s="110"/>
      <c r="G93" s="110"/>
      <c r="H93" s="11"/>
      <c r="I93" s="4"/>
      <c r="J93" s="4"/>
      <c r="K93" s="4"/>
      <c r="L93" s="4"/>
      <c r="M93" s="4"/>
    </row>
  </sheetData>
  <mergeCells count="37">
    <mergeCell ref="B9:I9"/>
    <mergeCell ref="L9:M9"/>
    <mergeCell ref="A10:C10"/>
    <mergeCell ref="E10:I10"/>
    <mergeCell ref="A11:C11"/>
    <mergeCell ref="E11:L11"/>
    <mergeCell ref="A5:C5"/>
    <mergeCell ref="A6:L6"/>
    <mergeCell ref="B7:I7"/>
    <mergeCell ref="L7:M7"/>
    <mergeCell ref="B8:I8"/>
    <mergeCell ref="L8:M8"/>
    <mergeCell ref="H1:L2"/>
    <mergeCell ref="A3:L3"/>
    <mergeCell ref="A4:L4"/>
    <mergeCell ref="B90:C90"/>
    <mergeCell ref="E90:H90"/>
    <mergeCell ref="B91:C91"/>
    <mergeCell ref="E91:G91"/>
    <mergeCell ref="B92:C92"/>
    <mergeCell ref="E92:H92"/>
    <mergeCell ref="A12:C12"/>
    <mergeCell ref="E12:L12"/>
    <mergeCell ref="A13:C13"/>
    <mergeCell ref="E13:L13"/>
    <mergeCell ref="A16:A17"/>
    <mergeCell ref="B16:B17"/>
    <mergeCell ref="C16:C17"/>
    <mergeCell ref="D16:D17"/>
    <mergeCell ref="E16:F16"/>
    <mergeCell ref="G16:G17"/>
    <mergeCell ref="H16:H17"/>
    <mergeCell ref="I16:J16"/>
    <mergeCell ref="K16:K17"/>
    <mergeCell ref="L16:M16"/>
    <mergeCell ref="B93:C93"/>
    <mergeCell ref="E93:G93"/>
  </mergeCells>
  <pageMargins left="0.19685039370078741" right="0.19685039370078741" top="0.11811023622047245" bottom="0.11811023622047245"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sheetPr>
    <tabColor rgb="FF92D050"/>
    <pageSetUpPr fitToPage="1"/>
  </sheetPr>
  <dimension ref="A1:Q89"/>
  <sheetViews>
    <sheetView tabSelected="1" workbookViewId="0">
      <selection activeCell="I1" sqref="I1:Q2"/>
    </sheetView>
  </sheetViews>
  <sheetFormatPr defaultRowHeight="15.75"/>
  <cols>
    <col min="1" max="1" width="69" style="103" customWidth="1"/>
    <col min="2" max="2" width="11.7109375" style="103" customWidth="1"/>
    <col min="3" max="3" width="8.7109375" style="103" customWidth="1"/>
    <col min="4" max="4" width="13.42578125" style="103" customWidth="1"/>
    <col min="5" max="5" width="14.42578125" style="103" customWidth="1"/>
    <col min="6" max="6" width="12" style="103" customWidth="1"/>
    <col min="7" max="7" width="14.85546875" style="103" customWidth="1"/>
    <col min="8" max="8" width="11.7109375" style="103" customWidth="1"/>
    <col min="9" max="9" width="17.42578125" style="103" customWidth="1"/>
    <col min="10" max="10" width="14.5703125" style="103" customWidth="1"/>
    <col min="11" max="11" width="11.7109375" style="103" customWidth="1"/>
    <col min="12" max="12" width="22.85546875" style="103" customWidth="1"/>
    <col min="13" max="15" width="9.140625" style="103"/>
    <col min="16" max="16" width="13.85546875" style="103" customWidth="1"/>
    <col min="17" max="17" width="9.140625" style="103"/>
  </cols>
  <sheetData>
    <row r="1" spans="1:17" s="1" customFormat="1" ht="19.5" customHeight="1">
      <c r="A1" s="61"/>
      <c r="B1" s="61"/>
      <c r="C1" s="61"/>
      <c r="D1" s="61"/>
      <c r="E1" s="61"/>
      <c r="F1" s="61"/>
      <c r="G1" s="61"/>
      <c r="H1" s="61"/>
      <c r="I1" s="140" t="s">
        <v>147</v>
      </c>
      <c r="J1" s="140"/>
      <c r="K1" s="140"/>
      <c r="L1" s="140"/>
      <c r="M1" s="140"/>
      <c r="N1" s="140"/>
      <c r="O1" s="140"/>
      <c r="P1" s="140"/>
      <c r="Q1" s="140"/>
    </row>
    <row r="2" spans="1:17" s="1" customFormat="1" ht="32.25" customHeight="1">
      <c r="A2" s="61"/>
      <c r="B2" s="61"/>
      <c r="C2" s="61"/>
      <c r="D2" s="61"/>
      <c r="E2" s="61"/>
      <c r="F2" s="61"/>
      <c r="G2" s="61"/>
      <c r="H2" s="61"/>
      <c r="I2" s="140"/>
      <c r="J2" s="140"/>
      <c r="K2" s="140"/>
      <c r="L2" s="140"/>
      <c r="M2" s="140"/>
      <c r="N2" s="140"/>
      <c r="O2" s="140"/>
      <c r="P2" s="140"/>
      <c r="Q2" s="140"/>
    </row>
    <row r="3" spans="1:17" s="1" customFormat="1" ht="22.5" customHeight="1">
      <c r="A3" s="141" t="s">
        <v>1</v>
      </c>
      <c r="B3" s="141"/>
      <c r="C3" s="141"/>
      <c r="D3" s="141"/>
      <c r="E3" s="141"/>
      <c r="F3" s="141"/>
      <c r="G3" s="141"/>
      <c r="H3" s="141"/>
      <c r="I3" s="141"/>
      <c r="J3" s="141"/>
      <c r="K3" s="141"/>
      <c r="L3" s="141"/>
      <c r="M3" s="141"/>
      <c r="N3" s="141"/>
      <c r="O3" s="141"/>
      <c r="P3" s="141"/>
      <c r="Q3" s="141"/>
    </row>
    <row r="4" spans="1:17" s="1" customFormat="1">
      <c r="A4" s="142" t="s">
        <v>151</v>
      </c>
      <c r="B4" s="142"/>
      <c r="C4" s="142"/>
      <c r="D4" s="142"/>
      <c r="E4" s="142"/>
      <c r="F4" s="142"/>
      <c r="G4" s="142"/>
      <c r="H4" s="142"/>
      <c r="I4" s="142"/>
      <c r="J4" s="62"/>
      <c r="K4" s="63"/>
      <c r="L4" s="63"/>
      <c r="M4" s="64" t="str">
        <f>IF([1]ЗАПОЛНИТЬ!$F$7=1,[1]шапки!D510,"")</f>
        <v/>
      </c>
      <c r="N4" s="64"/>
      <c r="O4" s="64"/>
      <c r="P4" s="64"/>
      <c r="Q4" s="64"/>
    </row>
    <row r="5" spans="1:17" s="1" customFormat="1">
      <c r="A5" s="141" t="s">
        <v>155</v>
      </c>
      <c r="B5" s="141"/>
      <c r="C5" s="141"/>
      <c r="D5" s="141"/>
      <c r="E5" s="141"/>
      <c r="F5" s="141"/>
      <c r="G5" s="141"/>
      <c r="H5" s="141"/>
      <c r="I5" s="141"/>
      <c r="J5" s="141"/>
      <c r="K5" s="141"/>
      <c r="L5" s="141"/>
      <c r="M5" s="141"/>
      <c r="N5" s="141"/>
      <c r="O5" s="141"/>
      <c r="P5" s="141"/>
      <c r="Q5" s="141"/>
    </row>
    <row r="6" spans="1:17" s="1" customFormat="1" ht="15" customHeight="1">
      <c r="A6" s="65" t="s">
        <v>5</v>
      </c>
      <c r="B6" s="143" t="s">
        <v>154</v>
      </c>
      <c r="C6" s="143"/>
      <c r="D6" s="143"/>
      <c r="E6" s="143"/>
      <c r="F6" s="143"/>
      <c r="G6" s="143"/>
      <c r="H6" s="143"/>
      <c r="I6" s="143"/>
      <c r="J6" s="143"/>
      <c r="K6" s="143"/>
      <c r="L6" s="129" t="s">
        <v>6</v>
      </c>
      <c r="M6" s="129"/>
      <c r="N6" s="66"/>
      <c r="O6" s="61"/>
      <c r="P6" s="127">
        <v>37969169</v>
      </c>
      <c r="Q6" s="127"/>
    </row>
    <row r="7" spans="1:17" s="1" customFormat="1" ht="15" customHeight="1">
      <c r="A7" s="67" t="s">
        <v>8</v>
      </c>
      <c r="B7" s="128" t="s">
        <v>152</v>
      </c>
      <c r="C7" s="128"/>
      <c r="D7" s="128"/>
      <c r="E7" s="128"/>
      <c r="F7" s="128"/>
      <c r="G7" s="128"/>
      <c r="H7" s="128"/>
      <c r="I7" s="128"/>
      <c r="J7" s="128"/>
      <c r="K7" s="128"/>
      <c r="L7" s="129" t="s">
        <v>10</v>
      </c>
      <c r="M7" s="129"/>
      <c r="N7" s="68"/>
      <c r="O7" s="61"/>
      <c r="P7" s="130">
        <v>0</v>
      </c>
      <c r="Q7" s="130"/>
    </row>
    <row r="8" spans="1:17" s="1" customFormat="1" ht="15" customHeight="1">
      <c r="A8" s="67" t="s">
        <v>11</v>
      </c>
      <c r="B8" s="128" t="s">
        <v>12</v>
      </c>
      <c r="C8" s="128"/>
      <c r="D8" s="128"/>
      <c r="E8" s="128"/>
      <c r="F8" s="128"/>
      <c r="G8" s="128"/>
      <c r="H8" s="128"/>
      <c r="I8" s="128"/>
      <c r="J8" s="128"/>
      <c r="K8" s="128"/>
      <c r="L8" s="131" t="s">
        <v>13</v>
      </c>
      <c r="M8" s="131"/>
      <c r="N8" s="68"/>
      <c r="O8" s="61"/>
      <c r="P8" s="130">
        <v>420</v>
      </c>
      <c r="Q8" s="130"/>
    </row>
    <row r="9" spans="1:17" s="1" customFormat="1" ht="15" customHeight="1">
      <c r="A9" s="132" t="s">
        <v>118</v>
      </c>
      <c r="B9" s="132"/>
      <c r="C9" s="132"/>
      <c r="D9" s="132"/>
      <c r="E9" s="133">
        <v>350</v>
      </c>
      <c r="F9" s="133"/>
      <c r="G9" s="134" t="s">
        <v>15</v>
      </c>
      <c r="H9" s="134"/>
      <c r="I9" s="134"/>
      <c r="J9" s="134"/>
      <c r="K9" s="134"/>
      <c r="L9" s="134"/>
      <c r="M9" s="134"/>
      <c r="N9" s="134"/>
      <c r="O9" s="69"/>
      <c r="P9" s="69"/>
      <c r="Q9" s="69"/>
    </row>
    <row r="10" spans="1:17" s="1" customFormat="1" ht="15" customHeight="1">
      <c r="A10" s="132" t="s">
        <v>16</v>
      </c>
      <c r="B10" s="132"/>
      <c r="C10" s="132"/>
      <c r="D10" s="132"/>
      <c r="E10" s="135"/>
      <c r="F10" s="135"/>
      <c r="G10" s="136" t="str">
        <f>IF(E10&gt;0,VLOOKUP(E10,[1]ДовидникКПК!B$1:C$65536,2,FALSE),"")</f>
        <v/>
      </c>
      <c r="H10" s="136"/>
      <c r="I10" s="136"/>
      <c r="J10" s="136"/>
      <c r="K10" s="136"/>
      <c r="L10" s="136"/>
      <c r="M10" s="136"/>
      <c r="N10" s="136"/>
      <c r="O10" s="136"/>
      <c r="P10" s="136"/>
      <c r="Q10" s="136"/>
    </row>
    <row r="11" spans="1:17" s="1" customFormat="1" ht="15.75" customHeight="1">
      <c r="A11" s="132" t="s">
        <v>18</v>
      </c>
      <c r="B11" s="132"/>
      <c r="C11" s="132"/>
      <c r="D11" s="132"/>
      <c r="E11" s="137" t="s">
        <v>19</v>
      </c>
      <c r="F11" s="137"/>
      <c r="G11" s="136"/>
      <c r="H11" s="136"/>
      <c r="I11" s="136"/>
      <c r="J11" s="136"/>
      <c r="K11" s="136"/>
      <c r="L11" s="136"/>
      <c r="M11" s="136"/>
      <c r="N11" s="136"/>
      <c r="O11" s="136"/>
      <c r="P11" s="136"/>
      <c r="Q11" s="136"/>
    </row>
    <row r="12" spans="1:17" s="1" customFormat="1" ht="59.25" customHeight="1">
      <c r="A12" s="132" t="s">
        <v>20</v>
      </c>
      <c r="B12" s="132"/>
      <c r="C12" s="132"/>
      <c r="D12" s="132"/>
      <c r="E12" s="135" t="s">
        <v>21</v>
      </c>
      <c r="F12" s="135"/>
      <c r="G12" s="134" t="str">
        <f>VLOOKUP(RIGHT(E12,4),[1]КПКВМБ!A$1:B$65536,2,FALSE)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2" s="134"/>
      <c r="I12" s="134"/>
      <c r="J12" s="134"/>
      <c r="K12" s="134"/>
      <c r="L12" s="134"/>
      <c r="M12" s="134"/>
      <c r="N12" s="134"/>
      <c r="O12" s="134"/>
      <c r="P12" s="134"/>
      <c r="Q12" s="134"/>
    </row>
    <row r="13" spans="1:17" s="1" customFormat="1" ht="16.5" customHeight="1">
      <c r="A13" s="70" t="s">
        <v>148</v>
      </c>
      <c r="B13" s="61"/>
      <c r="C13" s="61"/>
      <c r="D13" s="61"/>
      <c r="E13" s="61"/>
      <c r="F13" s="61"/>
      <c r="G13" s="61"/>
      <c r="H13" s="61"/>
      <c r="I13" s="61"/>
      <c r="J13" s="61"/>
      <c r="K13" s="61"/>
      <c r="L13" s="61"/>
      <c r="M13" s="61"/>
      <c r="N13" s="61"/>
      <c r="O13" s="61"/>
      <c r="P13" s="61"/>
      <c r="Q13" s="61"/>
    </row>
    <row r="14" spans="1:17" s="1" customFormat="1" ht="16.5" thickBot="1">
      <c r="A14" s="71" t="s">
        <v>22</v>
      </c>
      <c r="B14" s="61"/>
      <c r="C14" s="61"/>
      <c r="D14" s="61"/>
      <c r="E14" s="61"/>
      <c r="F14" s="61"/>
      <c r="G14" s="61"/>
      <c r="H14" s="61"/>
      <c r="I14" s="61"/>
      <c r="J14" s="61"/>
      <c r="K14" s="61"/>
      <c r="L14" s="61"/>
      <c r="M14" s="61"/>
      <c r="N14" s="61"/>
      <c r="O14" s="61"/>
      <c r="P14" s="61"/>
      <c r="Q14" s="61"/>
    </row>
    <row r="15" spans="1:17" s="1" customFormat="1" ht="59.25" customHeight="1" thickTop="1" thickBot="1">
      <c r="A15" s="126" t="s">
        <v>23</v>
      </c>
      <c r="B15" s="126" t="s">
        <v>129</v>
      </c>
      <c r="C15" s="126" t="s">
        <v>25</v>
      </c>
      <c r="D15" s="126" t="s">
        <v>130</v>
      </c>
      <c r="E15" s="126" t="s">
        <v>27</v>
      </c>
      <c r="F15" s="126"/>
      <c r="G15" s="126" t="s">
        <v>28</v>
      </c>
      <c r="H15" s="126" t="s">
        <v>131</v>
      </c>
      <c r="I15" s="126" t="s">
        <v>132</v>
      </c>
      <c r="J15" s="126" t="s">
        <v>30</v>
      </c>
      <c r="K15" s="126"/>
      <c r="L15" s="126"/>
      <c r="M15" s="126"/>
      <c r="N15" s="126" t="s">
        <v>31</v>
      </c>
      <c r="O15" s="126"/>
      <c r="P15" s="126" t="s">
        <v>32</v>
      </c>
      <c r="Q15" s="126"/>
    </row>
    <row r="16" spans="1:17" s="1" customFormat="1" ht="17.25" customHeight="1" thickTop="1" thickBot="1">
      <c r="A16" s="126"/>
      <c r="B16" s="126"/>
      <c r="C16" s="126"/>
      <c r="D16" s="126"/>
      <c r="E16" s="126" t="s">
        <v>33</v>
      </c>
      <c r="F16" s="126" t="s">
        <v>34</v>
      </c>
      <c r="G16" s="126"/>
      <c r="H16" s="126"/>
      <c r="I16" s="126"/>
      <c r="J16" s="126" t="s">
        <v>33</v>
      </c>
      <c r="K16" s="126" t="s">
        <v>133</v>
      </c>
      <c r="L16" s="126"/>
      <c r="M16" s="126"/>
      <c r="N16" s="126" t="s">
        <v>33</v>
      </c>
      <c r="O16" s="126" t="s">
        <v>134</v>
      </c>
      <c r="P16" s="126"/>
      <c r="Q16" s="126"/>
    </row>
    <row r="17" spans="1:17" s="1" customFormat="1" ht="51.75" customHeight="1" thickTop="1" thickBot="1">
      <c r="A17" s="126"/>
      <c r="B17" s="126"/>
      <c r="C17" s="126"/>
      <c r="D17" s="126"/>
      <c r="E17" s="126"/>
      <c r="F17" s="126"/>
      <c r="G17" s="126"/>
      <c r="H17" s="126"/>
      <c r="I17" s="126"/>
      <c r="J17" s="126"/>
      <c r="K17" s="126" t="s">
        <v>135</v>
      </c>
      <c r="L17" s="126" t="s">
        <v>136</v>
      </c>
      <c r="M17" s="126"/>
      <c r="N17" s="126"/>
      <c r="O17" s="126"/>
      <c r="P17" s="126" t="s">
        <v>33</v>
      </c>
      <c r="Q17" s="126" t="s">
        <v>137</v>
      </c>
    </row>
    <row r="18" spans="1:17" s="1" customFormat="1" ht="143.25" thickTop="1" thickBot="1">
      <c r="A18" s="126"/>
      <c r="B18" s="126"/>
      <c r="C18" s="126"/>
      <c r="D18" s="126"/>
      <c r="E18" s="126"/>
      <c r="F18" s="126"/>
      <c r="G18" s="126"/>
      <c r="H18" s="126"/>
      <c r="I18" s="126"/>
      <c r="J18" s="126"/>
      <c r="K18" s="126"/>
      <c r="L18" s="72" t="s">
        <v>33</v>
      </c>
      <c r="M18" s="72" t="s">
        <v>138</v>
      </c>
      <c r="N18" s="126"/>
      <c r="O18" s="126"/>
      <c r="P18" s="126"/>
      <c r="Q18" s="126"/>
    </row>
    <row r="19" spans="1:17" s="1" customFormat="1" ht="17.25" thickTop="1" thickBot="1">
      <c r="A19" s="73">
        <v>1</v>
      </c>
      <c r="B19" s="73">
        <v>2</v>
      </c>
      <c r="C19" s="73">
        <v>3</v>
      </c>
      <c r="D19" s="73">
        <v>4</v>
      </c>
      <c r="E19" s="73">
        <v>5</v>
      </c>
      <c r="F19" s="73">
        <v>6</v>
      </c>
      <c r="G19" s="73">
        <v>7</v>
      </c>
      <c r="H19" s="73">
        <v>8</v>
      </c>
      <c r="I19" s="73">
        <v>9</v>
      </c>
      <c r="J19" s="73">
        <v>10</v>
      </c>
      <c r="K19" s="73">
        <v>11</v>
      </c>
      <c r="L19" s="73">
        <v>12</v>
      </c>
      <c r="M19" s="73">
        <v>13</v>
      </c>
      <c r="N19" s="73">
        <v>15</v>
      </c>
      <c r="O19" s="73">
        <v>16</v>
      </c>
      <c r="P19" s="73">
        <v>14</v>
      </c>
      <c r="Q19" s="73">
        <v>15</v>
      </c>
    </row>
    <row r="20" spans="1:17" s="1" customFormat="1" ht="17.25" thickTop="1" thickBot="1">
      <c r="A20" s="73" t="s">
        <v>149</v>
      </c>
      <c r="B20" s="74" t="s">
        <v>36</v>
      </c>
      <c r="C20" s="75" t="s">
        <v>37</v>
      </c>
      <c r="D20" s="76">
        <f>SUM(D21:D25)</f>
        <v>2000</v>
      </c>
      <c r="E20" s="77">
        <v>0</v>
      </c>
      <c r="F20" s="77">
        <v>0</v>
      </c>
      <c r="G20" s="77">
        <v>0</v>
      </c>
      <c r="H20" s="77">
        <v>0</v>
      </c>
      <c r="I20" s="76">
        <f>SUM(I21:I24)</f>
        <v>93.26</v>
      </c>
      <c r="J20" s="78" t="s">
        <v>36</v>
      </c>
      <c r="K20" s="78" t="s">
        <v>36</v>
      </c>
      <c r="L20" s="78" t="s">
        <v>36</v>
      </c>
      <c r="M20" s="78" t="s">
        <v>36</v>
      </c>
      <c r="N20" s="78" t="s">
        <v>36</v>
      </c>
      <c r="O20" s="78" t="s">
        <v>36</v>
      </c>
      <c r="P20" s="3">
        <f>E20-G20+H20+I20-J26</f>
        <v>81.09</v>
      </c>
      <c r="Q20" s="77">
        <v>0</v>
      </c>
    </row>
    <row r="21" spans="1:17" s="1" customFormat="1" ht="33" thickTop="1" thickBot="1">
      <c r="A21" s="79" t="s">
        <v>139</v>
      </c>
      <c r="B21" s="74" t="s">
        <v>36</v>
      </c>
      <c r="C21" s="75" t="s">
        <v>39</v>
      </c>
      <c r="D21" s="77">
        <v>0</v>
      </c>
      <c r="E21" s="78" t="s">
        <v>36</v>
      </c>
      <c r="F21" s="78" t="s">
        <v>36</v>
      </c>
      <c r="G21" s="78" t="s">
        <v>36</v>
      </c>
      <c r="H21" s="78" t="s">
        <v>36</v>
      </c>
      <c r="I21" s="77">
        <v>0</v>
      </c>
      <c r="J21" s="78" t="s">
        <v>36</v>
      </c>
      <c r="K21" s="78" t="s">
        <v>36</v>
      </c>
      <c r="L21" s="78" t="s">
        <v>36</v>
      </c>
      <c r="M21" s="78" t="s">
        <v>36</v>
      </c>
      <c r="N21" s="78" t="s">
        <v>36</v>
      </c>
      <c r="O21" s="78" t="s">
        <v>36</v>
      </c>
      <c r="P21" s="78" t="s">
        <v>36</v>
      </c>
      <c r="Q21" s="78" t="s">
        <v>36</v>
      </c>
    </row>
    <row r="22" spans="1:17" s="1" customFormat="1" ht="17.25" thickTop="1" thickBot="1">
      <c r="A22" s="80" t="s">
        <v>140</v>
      </c>
      <c r="B22" s="74" t="s">
        <v>36</v>
      </c>
      <c r="C22" s="75" t="s">
        <v>41</v>
      </c>
      <c r="D22" s="77">
        <v>0</v>
      </c>
      <c r="E22" s="78" t="s">
        <v>36</v>
      </c>
      <c r="F22" s="78" t="s">
        <v>36</v>
      </c>
      <c r="G22" s="78" t="s">
        <v>36</v>
      </c>
      <c r="H22" s="78" t="s">
        <v>36</v>
      </c>
      <c r="I22" s="77">
        <v>0</v>
      </c>
      <c r="J22" s="78" t="s">
        <v>36</v>
      </c>
      <c r="K22" s="78" t="s">
        <v>36</v>
      </c>
      <c r="L22" s="78" t="s">
        <v>36</v>
      </c>
      <c r="M22" s="78" t="s">
        <v>36</v>
      </c>
      <c r="N22" s="78" t="s">
        <v>36</v>
      </c>
      <c r="O22" s="78" t="s">
        <v>36</v>
      </c>
      <c r="P22" s="78" t="s">
        <v>36</v>
      </c>
      <c r="Q22" s="78" t="s">
        <v>36</v>
      </c>
    </row>
    <row r="23" spans="1:17" s="1" customFormat="1" ht="17.25" thickTop="1" thickBot="1">
      <c r="A23" s="79" t="s">
        <v>141</v>
      </c>
      <c r="B23" s="74" t="s">
        <v>36</v>
      </c>
      <c r="C23" s="75" t="s">
        <v>43</v>
      </c>
      <c r="D23" s="77">
        <v>2000</v>
      </c>
      <c r="E23" s="78" t="s">
        <v>36</v>
      </c>
      <c r="F23" s="78" t="s">
        <v>36</v>
      </c>
      <c r="G23" s="78" t="s">
        <v>36</v>
      </c>
      <c r="H23" s="78" t="s">
        <v>36</v>
      </c>
      <c r="I23" s="77">
        <v>93.26</v>
      </c>
      <c r="J23" s="78" t="s">
        <v>36</v>
      </c>
      <c r="K23" s="78" t="s">
        <v>36</v>
      </c>
      <c r="L23" s="78" t="s">
        <v>36</v>
      </c>
      <c r="M23" s="78" t="s">
        <v>36</v>
      </c>
      <c r="N23" s="78" t="s">
        <v>36</v>
      </c>
      <c r="O23" s="78" t="s">
        <v>36</v>
      </c>
      <c r="P23" s="78" t="s">
        <v>36</v>
      </c>
      <c r="Q23" s="78" t="s">
        <v>36</v>
      </c>
    </row>
    <row r="24" spans="1:17" s="1" customFormat="1" ht="33" thickTop="1" thickBot="1">
      <c r="A24" s="79" t="s">
        <v>142</v>
      </c>
      <c r="B24" s="74" t="s">
        <v>36</v>
      </c>
      <c r="C24" s="75" t="s">
        <v>45</v>
      </c>
      <c r="D24" s="77">
        <v>0</v>
      </c>
      <c r="E24" s="78" t="s">
        <v>36</v>
      </c>
      <c r="F24" s="78" t="s">
        <v>36</v>
      </c>
      <c r="G24" s="78" t="s">
        <v>36</v>
      </c>
      <c r="H24" s="78" t="s">
        <v>36</v>
      </c>
      <c r="I24" s="77">
        <v>0</v>
      </c>
      <c r="J24" s="78" t="s">
        <v>36</v>
      </c>
      <c r="K24" s="78" t="s">
        <v>36</v>
      </c>
      <c r="L24" s="78" t="s">
        <v>36</v>
      </c>
      <c r="M24" s="78" t="s">
        <v>36</v>
      </c>
      <c r="N24" s="78" t="s">
        <v>36</v>
      </c>
      <c r="O24" s="78" t="s">
        <v>36</v>
      </c>
      <c r="P24" s="78" t="s">
        <v>36</v>
      </c>
      <c r="Q24" s="78" t="s">
        <v>36</v>
      </c>
    </row>
    <row r="25" spans="1:17" s="1" customFormat="1" ht="17.25" thickTop="1" thickBot="1">
      <c r="A25" s="79" t="s">
        <v>46</v>
      </c>
      <c r="B25" s="74" t="s">
        <v>36</v>
      </c>
      <c r="C25" s="75" t="s">
        <v>47</v>
      </c>
      <c r="D25" s="77">
        <v>0</v>
      </c>
      <c r="E25" s="78" t="s">
        <v>36</v>
      </c>
      <c r="F25" s="78" t="s">
        <v>36</v>
      </c>
      <c r="G25" s="78" t="s">
        <v>36</v>
      </c>
      <c r="H25" s="78" t="s">
        <v>36</v>
      </c>
      <c r="I25" s="78" t="s">
        <v>36</v>
      </c>
      <c r="J25" s="78" t="s">
        <v>36</v>
      </c>
      <c r="K25" s="78" t="s">
        <v>36</v>
      </c>
      <c r="L25" s="78" t="s">
        <v>36</v>
      </c>
      <c r="M25" s="78" t="s">
        <v>36</v>
      </c>
      <c r="N25" s="78" t="s">
        <v>36</v>
      </c>
      <c r="O25" s="78" t="s">
        <v>36</v>
      </c>
      <c r="P25" s="78" t="s">
        <v>36</v>
      </c>
      <c r="Q25" s="78" t="s">
        <v>36</v>
      </c>
    </row>
    <row r="26" spans="1:17" s="1" customFormat="1" ht="17.25" thickTop="1" thickBot="1">
      <c r="A26" s="73" t="s">
        <v>150</v>
      </c>
      <c r="B26" s="73" t="s">
        <v>36</v>
      </c>
      <c r="C26" s="75" t="s">
        <v>48</v>
      </c>
      <c r="D26" s="76">
        <f>D28+D63</f>
        <v>2000</v>
      </c>
      <c r="E26" s="78" t="s">
        <v>36</v>
      </c>
      <c r="F26" s="78" t="s">
        <v>36</v>
      </c>
      <c r="G26" s="78" t="s">
        <v>36</v>
      </c>
      <c r="H26" s="78" t="s">
        <v>36</v>
      </c>
      <c r="I26" s="78" t="s">
        <v>36</v>
      </c>
      <c r="J26" s="76">
        <f t="shared" ref="J26" si="0">J28+J63</f>
        <v>12.17</v>
      </c>
      <c r="K26" s="76">
        <f t="shared" ref="K26:O26" si="1">K28+K63</f>
        <v>0</v>
      </c>
      <c r="L26" s="76">
        <f t="shared" si="1"/>
        <v>0</v>
      </c>
      <c r="M26" s="76">
        <f t="shared" si="1"/>
        <v>0</v>
      </c>
      <c r="N26" s="76">
        <f t="shared" si="1"/>
        <v>0</v>
      </c>
      <c r="O26" s="76">
        <f t="shared" si="1"/>
        <v>0</v>
      </c>
      <c r="P26" s="78" t="s">
        <v>36</v>
      </c>
      <c r="Q26" s="78" t="s">
        <v>36</v>
      </c>
    </row>
    <row r="27" spans="1:17" s="1" customFormat="1" ht="17.25" thickTop="1" thickBot="1">
      <c r="A27" s="81" t="s">
        <v>49</v>
      </c>
      <c r="B27" s="74"/>
      <c r="C27" s="75"/>
      <c r="D27" s="76"/>
      <c r="E27" s="76"/>
      <c r="F27" s="78"/>
      <c r="G27" s="78"/>
      <c r="H27" s="78"/>
      <c r="I27" s="78"/>
      <c r="J27" s="76"/>
      <c r="K27" s="76"/>
      <c r="L27" s="76"/>
      <c r="M27" s="76"/>
      <c r="N27" s="76"/>
      <c r="O27" s="76"/>
      <c r="P27" s="78"/>
      <c r="Q27" s="78"/>
    </row>
    <row r="28" spans="1:17" s="1" customFormat="1" ht="17.25" thickTop="1" thickBot="1">
      <c r="A28" s="74" t="s">
        <v>50</v>
      </c>
      <c r="B28" s="74">
        <v>2000</v>
      </c>
      <c r="C28" s="75" t="s">
        <v>51</v>
      </c>
      <c r="D28" s="76">
        <f>D29+D34+D51+D54+D58+D62</f>
        <v>2000</v>
      </c>
      <c r="E28" s="78" t="s">
        <v>36</v>
      </c>
      <c r="F28" s="78" t="s">
        <v>36</v>
      </c>
      <c r="G28" s="78" t="s">
        <v>36</v>
      </c>
      <c r="H28" s="78" t="s">
        <v>36</v>
      </c>
      <c r="I28" s="78" t="s">
        <v>36</v>
      </c>
      <c r="J28" s="76">
        <f t="shared" ref="J28" si="2">J29+J34+J51+J54+J58+J62</f>
        <v>12.17</v>
      </c>
      <c r="K28" s="76">
        <f t="shared" ref="K28:O28" si="3">K29+K34+K51+K54+K58+K62</f>
        <v>0</v>
      </c>
      <c r="L28" s="76">
        <f t="shared" si="3"/>
        <v>0</v>
      </c>
      <c r="M28" s="76">
        <f t="shared" si="3"/>
        <v>0</v>
      </c>
      <c r="N28" s="76">
        <f t="shared" si="3"/>
        <v>0</v>
      </c>
      <c r="O28" s="76">
        <f t="shared" si="3"/>
        <v>0</v>
      </c>
      <c r="P28" s="78" t="s">
        <v>36</v>
      </c>
      <c r="Q28" s="78" t="s">
        <v>36</v>
      </c>
    </row>
    <row r="29" spans="1:17" s="1" customFormat="1" ht="17.25" thickTop="1" thickBot="1">
      <c r="A29" s="82" t="s">
        <v>52</v>
      </c>
      <c r="B29" s="74">
        <v>2100</v>
      </c>
      <c r="C29" s="75" t="s">
        <v>53</v>
      </c>
      <c r="D29" s="76">
        <f>D30+D33</f>
        <v>0</v>
      </c>
      <c r="E29" s="78" t="s">
        <v>36</v>
      </c>
      <c r="F29" s="78" t="s">
        <v>36</v>
      </c>
      <c r="G29" s="78" t="s">
        <v>36</v>
      </c>
      <c r="H29" s="78" t="s">
        <v>36</v>
      </c>
      <c r="I29" s="78" t="s">
        <v>36</v>
      </c>
      <c r="J29" s="76">
        <f t="shared" ref="J29" si="4">J30+J33</f>
        <v>0</v>
      </c>
      <c r="K29" s="76">
        <f t="shared" ref="K29:O29" si="5">K30+K33</f>
        <v>0</v>
      </c>
      <c r="L29" s="76">
        <f t="shared" si="5"/>
        <v>0</v>
      </c>
      <c r="M29" s="76">
        <f t="shared" si="5"/>
        <v>0</v>
      </c>
      <c r="N29" s="76">
        <f t="shared" si="5"/>
        <v>0</v>
      </c>
      <c r="O29" s="76">
        <f t="shared" si="5"/>
        <v>0</v>
      </c>
      <c r="P29" s="78" t="s">
        <v>36</v>
      </c>
      <c r="Q29" s="78" t="s">
        <v>36</v>
      </c>
    </row>
    <row r="30" spans="1:17" s="1" customFormat="1" ht="17.25" thickTop="1" thickBot="1">
      <c r="A30" s="83" t="s">
        <v>54</v>
      </c>
      <c r="B30" s="84">
        <v>2110</v>
      </c>
      <c r="C30" s="84">
        <v>100</v>
      </c>
      <c r="D30" s="85">
        <f>SUM(D31:D32)</f>
        <v>0</v>
      </c>
      <c r="E30" s="78" t="s">
        <v>36</v>
      </c>
      <c r="F30" s="78" t="s">
        <v>36</v>
      </c>
      <c r="G30" s="78" t="s">
        <v>36</v>
      </c>
      <c r="H30" s="78" t="s">
        <v>36</v>
      </c>
      <c r="I30" s="78" t="s">
        <v>36</v>
      </c>
      <c r="J30" s="85">
        <f t="shared" ref="J30" si="6">SUM(J31:J32)</f>
        <v>0</v>
      </c>
      <c r="K30" s="85">
        <f t="shared" ref="K30:O30" si="7">SUM(K31:K32)</f>
        <v>0</v>
      </c>
      <c r="L30" s="85">
        <f t="shared" si="7"/>
        <v>0</v>
      </c>
      <c r="M30" s="85">
        <f t="shared" si="7"/>
        <v>0</v>
      </c>
      <c r="N30" s="85">
        <f t="shared" si="7"/>
        <v>0</v>
      </c>
      <c r="O30" s="85">
        <f t="shared" si="7"/>
        <v>0</v>
      </c>
      <c r="P30" s="78" t="s">
        <v>36</v>
      </c>
      <c r="Q30" s="78" t="s">
        <v>36</v>
      </c>
    </row>
    <row r="31" spans="1:17" s="1" customFormat="1" ht="17.25" thickTop="1" thickBot="1">
      <c r="A31" s="86" t="s">
        <v>56</v>
      </c>
      <c r="B31" s="72">
        <v>2111</v>
      </c>
      <c r="C31" s="72">
        <v>110</v>
      </c>
      <c r="D31" s="87">
        <v>0</v>
      </c>
      <c r="E31" s="78" t="s">
        <v>36</v>
      </c>
      <c r="F31" s="78" t="s">
        <v>36</v>
      </c>
      <c r="G31" s="78" t="s">
        <v>36</v>
      </c>
      <c r="H31" s="78" t="s">
        <v>36</v>
      </c>
      <c r="I31" s="78" t="s">
        <v>36</v>
      </c>
      <c r="J31" s="87">
        <v>0</v>
      </c>
      <c r="K31" s="87">
        <v>0</v>
      </c>
      <c r="L31" s="87">
        <v>0</v>
      </c>
      <c r="M31" s="87">
        <v>0</v>
      </c>
      <c r="N31" s="87">
        <v>0</v>
      </c>
      <c r="O31" s="87">
        <v>0</v>
      </c>
      <c r="P31" s="78" t="s">
        <v>36</v>
      </c>
      <c r="Q31" s="78" t="s">
        <v>36</v>
      </c>
    </row>
    <row r="32" spans="1:17" s="1" customFormat="1" ht="17.25" thickTop="1" thickBot="1">
      <c r="A32" s="86" t="s">
        <v>57</v>
      </c>
      <c r="B32" s="72">
        <v>2112</v>
      </c>
      <c r="C32" s="72">
        <v>120</v>
      </c>
      <c r="D32" s="87">
        <v>0</v>
      </c>
      <c r="E32" s="78" t="s">
        <v>36</v>
      </c>
      <c r="F32" s="78" t="s">
        <v>36</v>
      </c>
      <c r="G32" s="78" t="s">
        <v>36</v>
      </c>
      <c r="H32" s="78" t="s">
        <v>36</v>
      </c>
      <c r="I32" s="78" t="s">
        <v>36</v>
      </c>
      <c r="J32" s="88">
        <v>0</v>
      </c>
      <c r="K32" s="88">
        <v>0</v>
      </c>
      <c r="L32" s="88">
        <v>0</v>
      </c>
      <c r="M32" s="88">
        <v>0</v>
      </c>
      <c r="N32" s="88">
        <v>0</v>
      </c>
      <c r="O32" s="88">
        <v>0</v>
      </c>
      <c r="P32" s="78" t="s">
        <v>36</v>
      </c>
      <c r="Q32" s="78" t="s">
        <v>36</v>
      </c>
    </row>
    <row r="33" spans="1:17" s="1" customFormat="1" ht="17.25" thickTop="1" thickBot="1">
      <c r="A33" s="89" t="s">
        <v>58</v>
      </c>
      <c r="B33" s="84">
        <v>2120</v>
      </c>
      <c r="C33" s="84">
        <v>130</v>
      </c>
      <c r="D33" s="90">
        <v>0</v>
      </c>
      <c r="E33" s="78" t="s">
        <v>36</v>
      </c>
      <c r="F33" s="78" t="s">
        <v>36</v>
      </c>
      <c r="G33" s="78" t="s">
        <v>36</v>
      </c>
      <c r="H33" s="78" t="s">
        <v>36</v>
      </c>
      <c r="I33" s="78" t="s">
        <v>36</v>
      </c>
      <c r="J33" s="90">
        <v>0</v>
      </c>
      <c r="K33" s="90">
        <v>0</v>
      </c>
      <c r="L33" s="90">
        <v>0</v>
      </c>
      <c r="M33" s="90">
        <v>0</v>
      </c>
      <c r="N33" s="90">
        <v>0</v>
      </c>
      <c r="O33" s="90">
        <v>0</v>
      </c>
      <c r="P33" s="78" t="s">
        <v>36</v>
      </c>
      <c r="Q33" s="78" t="s">
        <v>36</v>
      </c>
    </row>
    <row r="34" spans="1:17" s="1" customFormat="1" ht="17.25" thickTop="1" thickBot="1">
      <c r="A34" s="91" t="s">
        <v>59</v>
      </c>
      <c r="B34" s="74">
        <v>2200</v>
      </c>
      <c r="C34" s="74">
        <v>140</v>
      </c>
      <c r="D34" s="76">
        <f>SUM(D35:D41)+D48</f>
        <v>2000</v>
      </c>
      <c r="E34" s="78" t="s">
        <v>36</v>
      </c>
      <c r="F34" s="78" t="s">
        <v>36</v>
      </c>
      <c r="G34" s="78" t="s">
        <v>36</v>
      </c>
      <c r="H34" s="78" t="s">
        <v>36</v>
      </c>
      <c r="I34" s="78" t="s">
        <v>36</v>
      </c>
      <c r="J34" s="76">
        <f t="shared" ref="J34" si="8">SUM(J35:J41)+J48</f>
        <v>12.17</v>
      </c>
      <c r="K34" s="76">
        <f t="shared" ref="K34:O34" si="9">SUM(K35:K41)+K48</f>
        <v>0</v>
      </c>
      <c r="L34" s="76">
        <f t="shared" si="9"/>
        <v>0</v>
      </c>
      <c r="M34" s="76">
        <f t="shared" si="9"/>
        <v>0</v>
      </c>
      <c r="N34" s="76">
        <f t="shared" si="9"/>
        <v>0</v>
      </c>
      <c r="O34" s="76">
        <f t="shared" si="9"/>
        <v>0</v>
      </c>
      <c r="P34" s="78" t="s">
        <v>36</v>
      </c>
      <c r="Q34" s="78" t="s">
        <v>36</v>
      </c>
    </row>
    <row r="35" spans="1:17" s="1" customFormat="1" ht="17.25" thickTop="1" thickBot="1">
      <c r="A35" s="83" t="s">
        <v>60</v>
      </c>
      <c r="B35" s="84">
        <v>2210</v>
      </c>
      <c r="C35" s="84">
        <v>150</v>
      </c>
      <c r="D35" s="90">
        <v>0</v>
      </c>
      <c r="E35" s="78" t="s">
        <v>36</v>
      </c>
      <c r="F35" s="78" t="s">
        <v>36</v>
      </c>
      <c r="G35" s="78" t="s">
        <v>36</v>
      </c>
      <c r="H35" s="78" t="s">
        <v>36</v>
      </c>
      <c r="I35" s="78" t="s">
        <v>36</v>
      </c>
      <c r="J35" s="90">
        <v>0</v>
      </c>
      <c r="K35" s="90">
        <v>0</v>
      </c>
      <c r="L35" s="90">
        <v>0</v>
      </c>
      <c r="M35" s="90">
        <v>0</v>
      </c>
      <c r="N35" s="90">
        <v>0</v>
      </c>
      <c r="O35" s="90">
        <v>0</v>
      </c>
      <c r="P35" s="78" t="s">
        <v>36</v>
      </c>
      <c r="Q35" s="78" t="s">
        <v>36</v>
      </c>
    </row>
    <row r="36" spans="1:17" s="1" customFormat="1" ht="17.25" thickTop="1" thickBot="1">
      <c r="A36" s="83" t="s">
        <v>61</v>
      </c>
      <c r="B36" s="84">
        <v>2220</v>
      </c>
      <c r="C36" s="84">
        <v>160</v>
      </c>
      <c r="D36" s="90">
        <v>0</v>
      </c>
      <c r="E36" s="78" t="s">
        <v>36</v>
      </c>
      <c r="F36" s="78" t="s">
        <v>36</v>
      </c>
      <c r="G36" s="78" t="s">
        <v>36</v>
      </c>
      <c r="H36" s="78" t="s">
        <v>36</v>
      </c>
      <c r="I36" s="78" t="s">
        <v>36</v>
      </c>
      <c r="J36" s="90">
        <v>0</v>
      </c>
      <c r="K36" s="90">
        <v>0</v>
      </c>
      <c r="L36" s="90">
        <v>0</v>
      </c>
      <c r="M36" s="90">
        <v>0</v>
      </c>
      <c r="N36" s="90">
        <v>0</v>
      </c>
      <c r="O36" s="90">
        <v>0</v>
      </c>
      <c r="P36" s="78" t="s">
        <v>36</v>
      </c>
      <c r="Q36" s="78" t="s">
        <v>36</v>
      </c>
    </row>
    <row r="37" spans="1:17" s="1" customFormat="1" ht="17.25" thickTop="1" thickBot="1">
      <c r="A37" s="83" t="s">
        <v>62</v>
      </c>
      <c r="B37" s="84">
        <v>2230</v>
      </c>
      <c r="C37" s="84">
        <v>170</v>
      </c>
      <c r="D37" s="90">
        <v>0</v>
      </c>
      <c r="E37" s="78" t="s">
        <v>36</v>
      </c>
      <c r="F37" s="78" t="s">
        <v>36</v>
      </c>
      <c r="G37" s="78" t="s">
        <v>36</v>
      </c>
      <c r="H37" s="78" t="s">
        <v>36</v>
      </c>
      <c r="I37" s="78" t="s">
        <v>36</v>
      </c>
      <c r="J37" s="90">
        <v>0</v>
      </c>
      <c r="K37" s="90">
        <v>0</v>
      </c>
      <c r="L37" s="90">
        <v>0</v>
      </c>
      <c r="M37" s="90">
        <v>0</v>
      </c>
      <c r="N37" s="90">
        <v>0</v>
      </c>
      <c r="O37" s="90">
        <v>0</v>
      </c>
      <c r="P37" s="78" t="s">
        <v>36</v>
      </c>
      <c r="Q37" s="78" t="s">
        <v>36</v>
      </c>
    </row>
    <row r="38" spans="1:17" s="1" customFormat="1" ht="17.25" thickTop="1" thickBot="1">
      <c r="A38" s="83" t="s">
        <v>63</v>
      </c>
      <c r="B38" s="84">
        <v>2240</v>
      </c>
      <c r="C38" s="84">
        <v>180</v>
      </c>
      <c r="D38" s="90">
        <v>1000</v>
      </c>
      <c r="E38" s="78" t="s">
        <v>36</v>
      </c>
      <c r="F38" s="78" t="s">
        <v>36</v>
      </c>
      <c r="G38" s="78" t="s">
        <v>36</v>
      </c>
      <c r="H38" s="78" t="s">
        <v>36</v>
      </c>
      <c r="I38" s="78" t="s">
        <v>36</v>
      </c>
      <c r="J38" s="90">
        <v>0</v>
      </c>
      <c r="K38" s="90">
        <v>0</v>
      </c>
      <c r="L38" s="90">
        <v>0</v>
      </c>
      <c r="M38" s="90">
        <v>0</v>
      </c>
      <c r="N38" s="90">
        <v>0</v>
      </c>
      <c r="O38" s="90">
        <v>0</v>
      </c>
      <c r="P38" s="78" t="s">
        <v>36</v>
      </c>
      <c r="Q38" s="78" t="s">
        <v>36</v>
      </c>
    </row>
    <row r="39" spans="1:17" s="1" customFormat="1" ht="17.25" thickTop="1" thickBot="1">
      <c r="A39" s="83" t="s">
        <v>64</v>
      </c>
      <c r="B39" s="84">
        <v>2250</v>
      </c>
      <c r="C39" s="84">
        <v>190</v>
      </c>
      <c r="D39" s="90">
        <v>0</v>
      </c>
      <c r="E39" s="78" t="s">
        <v>36</v>
      </c>
      <c r="F39" s="78" t="s">
        <v>36</v>
      </c>
      <c r="G39" s="78" t="s">
        <v>36</v>
      </c>
      <c r="H39" s="78" t="s">
        <v>36</v>
      </c>
      <c r="I39" s="78" t="s">
        <v>36</v>
      </c>
      <c r="J39" s="90">
        <v>0</v>
      </c>
      <c r="K39" s="90">
        <v>0</v>
      </c>
      <c r="L39" s="90">
        <v>0</v>
      </c>
      <c r="M39" s="90">
        <v>0</v>
      </c>
      <c r="N39" s="90">
        <v>0</v>
      </c>
      <c r="O39" s="90">
        <v>0</v>
      </c>
      <c r="P39" s="78" t="s">
        <v>36</v>
      </c>
      <c r="Q39" s="78" t="s">
        <v>36</v>
      </c>
    </row>
    <row r="40" spans="1:17" s="1" customFormat="1" ht="17.25" thickTop="1" thickBot="1">
      <c r="A40" s="89" t="s">
        <v>65</v>
      </c>
      <c r="B40" s="84">
        <v>2260</v>
      </c>
      <c r="C40" s="84">
        <v>200</v>
      </c>
      <c r="D40" s="90">
        <v>0</v>
      </c>
      <c r="E40" s="78" t="s">
        <v>36</v>
      </c>
      <c r="F40" s="78" t="s">
        <v>36</v>
      </c>
      <c r="G40" s="78" t="s">
        <v>36</v>
      </c>
      <c r="H40" s="78" t="s">
        <v>36</v>
      </c>
      <c r="I40" s="78" t="s">
        <v>36</v>
      </c>
      <c r="J40" s="90">
        <v>0</v>
      </c>
      <c r="K40" s="90">
        <v>0</v>
      </c>
      <c r="L40" s="90">
        <v>0</v>
      </c>
      <c r="M40" s="90">
        <v>0</v>
      </c>
      <c r="N40" s="90">
        <v>0</v>
      </c>
      <c r="O40" s="90">
        <v>0</v>
      </c>
      <c r="P40" s="78" t="s">
        <v>36</v>
      </c>
      <c r="Q40" s="78" t="s">
        <v>36</v>
      </c>
    </row>
    <row r="41" spans="1:17" s="1" customFormat="1" ht="17.25" thickTop="1" thickBot="1">
      <c r="A41" s="89" t="s">
        <v>66</v>
      </c>
      <c r="B41" s="84">
        <v>2270</v>
      </c>
      <c r="C41" s="84">
        <v>210</v>
      </c>
      <c r="D41" s="85">
        <f>SUM(D42:D47)</f>
        <v>1000</v>
      </c>
      <c r="E41" s="78" t="s">
        <v>36</v>
      </c>
      <c r="F41" s="78" t="s">
        <v>36</v>
      </c>
      <c r="G41" s="78" t="s">
        <v>36</v>
      </c>
      <c r="H41" s="78" t="s">
        <v>36</v>
      </c>
      <c r="I41" s="78" t="s">
        <v>36</v>
      </c>
      <c r="J41" s="85">
        <f t="shared" ref="J41" si="10">SUM(J42:J47)</f>
        <v>12.17</v>
      </c>
      <c r="K41" s="85">
        <f t="shared" ref="K41:O41" si="11">SUM(K42:K47)</f>
        <v>0</v>
      </c>
      <c r="L41" s="85">
        <f t="shared" si="11"/>
        <v>0</v>
      </c>
      <c r="M41" s="85">
        <f t="shared" si="11"/>
        <v>0</v>
      </c>
      <c r="N41" s="85">
        <f t="shared" si="11"/>
        <v>0</v>
      </c>
      <c r="O41" s="85">
        <f t="shared" si="11"/>
        <v>0</v>
      </c>
      <c r="P41" s="78" t="s">
        <v>36</v>
      </c>
      <c r="Q41" s="78" t="s">
        <v>36</v>
      </c>
    </row>
    <row r="42" spans="1:17" s="1" customFormat="1" ht="17.25" thickTop="1" thickBot="1">
      <c r="A42" s="86" t="s">
        <v>67</v>
      </c>
      <c r="B42" s="72">
        <v>2271</v>
      </c>
      <c r="C42" s="72">
        <v>220</v>
      </c>
      <c r="D42" s="87">
        <v>800</v>
      </c>
      <c r="E42" s="78" t="s">
        <v>36</v>
      </c>
      <c r="F42" s="78" t="s">
        <v>36</v>
      </c>
      <c r="G42" s="78" t="s">
        <v>36</v>
      </c>
      <c r="H42" s="78" t="s">
        <v>36</v>
      </c>
      <c r="I42" s="78" t="s">
        <v>36</v>
      </c>
      <c r="J42" s="87">
        <v>0</v>
      </c>
      <c r="K42" s="87">
        <v>0</v>
      </c>
      <c r="L42" s="87">
        <v>0</v>
      </c>
      <c r="M42" s="87">
        <v>0</v>
      </c>
      <c r="N42" s="87">
        <v>0</v>
      </c>
      <c r="O42" s="87">
        <v>0</v>
      </c>
      <c r="P42" s="78" t="s">
        <v>36</v>
      </c>
      <c r="Q42" s="78" t="s">
        <v>36</v>
      </c>
    </row>
    <row r="43" spans="1:17" s="1" customFormat="1" ht="17.25" thickTop="1" thickBot="1">
      <c r="A43" s="86" t="s">
        <v>68</v>
      </c>
      <c r="B43" s="72">
        <v>2272</v>
      </c>
      <c r="C43" s="84">
        <v>230</v>
      </c>
      <c r="D43" s="90">
        <v>100</v>
      </c>
      <c r="E43" s="78" t="s">
        <v>36</v>
      </c>
      <c r="F43" s="78" t="s">
        <v>36</v>
      </c>
      <c r="G43" s="78" t="s">
        <v>36</v>
      </c>
      <c r="H43" s="78" t="s">
        <v>36</v>
      </c>
      <c r="I43" s="78" t="s">
        <v>36</v>
      </c>
      <c r="J43" s="90">
        <v>0</v>
      </c>
      <c r="K43" s="90">
        <v>0</v>
      </c>
      <c r="L43" s="90">
        <v>0</v>
      </c>
      <c r="M43" s="90">
        <v>0</v>
      </c>
      <c r="N43" s="90">
        <v>0</v>
      </c>
      <c r="O43" s="90">
        <v>0</v>
      </c>
      <c r="P43" s="78" t="s">
        <v>36</v>
      </c>
      <c r="Q43" s="78" t="s">
        <v>36</v>
      </c>
    </row>
    <row r="44" spans="1:17" s="1" customFormat="1" ht="17.25" thickTop="1" thickBot="1">
      <c r="A44" s="86" t="s">
        <v>69</v>
      </c>
      <c r="B44" s="72">
        <v>2273</v>
      </c>
      <c r="C44" s="72">
        <v>240</v>
      </c>
      <c r="D44" s="90">
        <v>100</v>
      </c>
      <c r="E44" s="78" t="s">
        <v>36</v>
      </c>
      <c r="F44" s="78" t="s">
        <v>36</v>
      </c>
      <c r="G44" s="78" t="s">
        <v>36</v>
      </c>
      <c r="H44" s="78" t="s">
        <v>36</v>
      </c>
      <c r="I44" s="78" t="s">
        <v>36</v>
      </c>
      <c r="J44" s="90">
        <v>12.17</v>
      </c>
      <c r="K44" s="90">
        <v>0</v>
      </c>
      <c r="L44" s="90">
        <v>0</v>
      </c>
      <c r="M44" s="90">
        <v>0</v>
      </c>
      <c r="N44" s="90">
        <v>0</v>
      </c>
      <c r="O44" s="90">
        <v>0</v>
      </c>
      <c r="P44" s="78" t="s">
        <v>36</v>
      </c>
      <c r="Q44" s="78" t="s">
        <v>36</v>
      </c>
    </row>
    <row r="45" spans="1:17" s="1" customFormat="1" ht="17.25" thickTop="1" thickBot="1">
      <c r="A45" s="86" t="s">
        <v>70</v>
      </c>
      <c r="B45" s="72">
        <v>2274</v>
      </c>
      <c r="C45" s="84">
        <v>250</v>
      </c>
      <c r="D45" s="90">
        <v>0</v>
      </c>
      <c r="E45" s="78" t="s">
        <v>36</v>
      </c>
      <c r="F45" s="78" t="s">
        <v>36</v>
      </c>
      <c r="G45" s="78" t="s">
        <v>36</v>
      </c>
      <c r="H45" s="78" t="s">
        <v>36</v>
      </c>
      <c r="I45" s="78" t="s">
        <v>36</v>
      </c>
      <c r="J45" s="90">
        <v>0</v>
      </c>
      <c r="K45" s="90">
        <v>0</v>
      </c>
      <c r="L45" s="90">
        <v>0</v>
      </c>
      <c r="M45" s="90">
        <v>0</v>
      </c>
      <c r="N45" s="90">
        <v>0</v>
      </c>
      <c r="O45" s="90">
        <v>0</v>
      </c>
      <c r="P45" s="78" t="s">
        <v>36</v>
      </c>
      <c r="Q45" s="78" t="s">
        <v>36</v>
      </c>
    </row>
    <row r="46" spans="1:17" s="1" customFormat="1" ht="17.25" thickTop="1" thickBot="1">
      <c r="A46" s="86" t="s">
        <v>71</v>
      </c>
      <c r="B46" s="72">
        <v>2275</v>
      </c>
      <c r="C46" s="72">
        <v>260</v>
      </c>
      <c r="D46" s="87">
        <v>0</v>
      </c>
      <c r="E46" s="78" t="s">
        <v>36</v>
      </c>
      <c r="F46" s="78" t="s">
        <v>36</v>
      </c>
      <c r="G46" s="78" t="s">
        <v>36</v>
      </c>
      <c r="H46" s="78" t="s">
        <v>36</v>
      </c>
      <c r="I46" s="78" t="s">
        <v>36</v>
      </c>
      <c r="J46" s="87">
        <v>0</v>
      </c>
      <c r="K46" s="87">
        <v>0</v>
      </c>
      <c r="L46" s="87">
        <v>0</v>
      </c>
      <c r="M46" s="87">
        <v>0</v>
      </c>
      <c r="N46" s="87">
        <v>0</v>
      </c>
      <c r="O46" s="87">
        <v>0</v>
      </c>
      <c r="P46" s="78" t="s">
        <v>36</v>
      </c>
      <c r="Q46" s="78" t="s">
        <v>36</v>
      </c>
    </row>
    <row r="47" spans="1:17" s="1" customFormat="1" ht="17.25" thickTop="1" thickBot="1">
      <c r="A47" s="86" t="s">
        <v>143</v>
      </c>
      <c r="B47" s="72">
        <v>2276</v>
      </c>
      <c r="C47" s="72">
        <v>270</v>
      </c>
      <c r="D47" s="87">
        <v>0</v>
      </c>
      <c r="E47" s="78" t="s">
        <v>36</v>
      </c>
      <c r="F47" s="78" t="s">
        <v>36</v>
      </c>
      <c r="G47" s="78" t="s">
        <v>36</v>
      </c>
      <c r="H47" s="78" t="s">
        <v>36</v>
      </c>
      <c r="I47" s="78" t="s">
        <v>36</v>
      </c>
      <c r="J47" s="87">
        <v>0</v>
      </c>
      <c r="K47" s="87">
        <v>0</v>
      </c>
      <c r="L47" s="87">
        <v>0</v>
      </c>
      <c r="M47" s="87">
        <v>0</v>
      </c>
      <c r="N47" s="87">
        <v>0</v>
      </c>
      <c r="O47" s="87">
        <v>0</v>
      </c>
      <c r="P47" s="78" t="s">
        <v>36</v>
      </c>
      <c r="Q47" s="78" t="s">
        <v>36</v>
      </c>
    </row>
    <row r="48" spans="1:17" s="1" customFormat="1" ht="33" thickTop="1" thickBot="1">
      <c r="A48" s="89" t="s">
        <v>73</v>
      </c>
      <c r="B48" s="84">
        <v>2280</v>
      </c>
      <c r="C48" s="84">
        <v>280</v>
      </c>
      <c r="D48" s="85">
        <f>SUM(D49:D50)</f>
        <v>0</v>
      </c>
      <c r="E48" s="78" t="s">
        <v>36</v>
      </c>
      <c r="F48" s="78" t="s">
        <v>36</v>
      </c>
      <c r="G48" s="78" t="s">
        <v>36</v>
      </c>
      <c r="H48" s="78" t="s">
        <v>36</v>
      </c>
      <c r="I48" s="78" t="s">
        <v>36</v>
      </c>
      <c r="J48" s="85">
        <f t="shared" ref="J48" si="12">SUM(J49:J50)</f>
        <v>0</v>
      </c>
      <c r="K48" s="85">
        <f t="shared" ref="K48:O48" si="13">SUM(K49:K50)</f>
        <v>0</v>
      </c>
      <c r="L48" s="85">
        <f t="shared" si="13"/>
        <v>0</v>
      </c>
      <c r="M48" s="85">
        <f t="shared" si="13"/>
        <v>0</v>
      </c>
      <c r="N48" s="85">
        <f t="shared" si="13"/>
        <v>0</v>
      </c>
      <c r="O48" s="85">
        <f t="shared" si="13"/>
        <v>0</v>
      </c>
      <c r="P48" s="78" t="s">
        <v>36</v>
      </c>
      <c r="Q48" s="78" t="s">
        <v>36</v>
      </c>
    </row>
    <row r="49" spans="1:17" s="1" customFormat="1" ht="33" thickTop="1" thickBot="1">
      <c r="A49" s="92" t="s">
        <v>74</v>
      </c>
      <c r="B49" s="72">
        <v>2281</v>
      </c>
      <c r="C49" s="72">
        <v>290</v>
      </c>
      <c r="D49" s="87">
        <v>0</v>
      </c>
      <c r="E49" s="78" t="s">
        <v>36</v>
      </c>
      <c r="F49" s="78" t="s">
        <v>36</v>
      </c>
      <c r="G49" s="78" t="s">
        <v>36</v>
      </c>
      <c r="H49" s="78" t="s">
        <v>36</v>
      </c>
      <c r="I49" s="78" t="s">
        <v>36</v>
      </c>
      <c r="J49" s="87">
        <v>0</v>
      </c>
      <c r="K49" s="87">
        <v>0</v>
      </c>
      <c r="L49" s="87">
        <v>0</v>
      </c>
      <c r="M49" s="87">
        <v>0</v>
      </c>
      <c r="N49" s="87">
        <v>0</v>
      </c>
      <c r="O49" s="87">
        <v>0</v>
      </c>
      <c r="P49" s="78" t="s">
        <v>36</v>
      </c>
      <c r="Q49" s="78" t="s">
        <v>36</v>
      </c>
    </row>
    <row r="50" spans="1:17" s="1" customFormat="1" ht="33" thickTop="1" thickBot="1">
      <c r="A50" s="86" t="s">
        <v>75</v>
      </c>
      <c r="B50" s="72">
        <v>2282</v>
      </c>
      <c r="C50" s="84">
        <v>300</v>
      </c>
      <c r="D50" s="87">
        <v>0</v>
      </c>
      <c r="E50" s="78" t="s">
        <v>36</v>
      </c>
      <c r="F50" s="78" t="s">
        <v>36</v>
      </c>
      <c r="G50" s="78" t="s">
        <v>36</v>
      </c>
      <c r="H50" s="78" t="s">
        <v>36</v>
      </c>
      <c r="I50" s="78" t="s">
        <v>36</v>
      </c>
      <c r="J50" s="87">
        <v>0</v>
      </c>
      <c r="K50" s="87">
        <v>0</v>
      </c>
      <c r="L50" s="87">
        <v>0</v>
      </c>
      <c r="M50" s="87">
        <v>0</v>
      </c>
      <c r="N50" s="87">
        <v>0</v>
      </c>
      <c r="O50" s="87">
        <v>0</v>
      </c>
      <c r="P50" s="78" t="s">
        <v>36</v>
      </c>
      <c r="Q50" s="78" t="s">
        <v>36</v>
      </c>
    </row>
    <row r="51" spans="1:17" s="1" customFormat="1" ht="17.25" thickTop="1" thickBot="1">
      <c r="A51" s="82" t="s">
        <v>76</v>
      </c>
      <c r="B51" s="74">
        <v>2400</v>
      </c>
      <c r="C51" s="74">
        <v>310</v>
      </c>
      <c r="D51" s="76">
        <f>SUM(D52:D53)</f>
        <v>0</v>
      </c>
      <c r="E51" s="78" t="s">
        <v>36</v>
      </c>
      <c r="F51" s="78" t="s">
        <v>36</v>
      </c>
      <c r="G51" s="78" t="s">
        <v>36</v>
      </c>
      <c r="H51" s="78" t="s">
        <v>36</v>
      </c>
      <c r="I51" s="78" t="s">
        <v>36</v>
      </c>
      <c r="J51" s="76">
        <f t="shared" ref="J51" si="14">SUM(J52:J53)</f>
        <v>0</v>
      </c>
      <c r="K51" s="76">
        <f t="shared" ref="K51:O51" si="15">SUM(K52:K53)</f>
        <v>0</v>
      </c>
      <c r="L51" s="76">
        <f t="shared" si="15"/>
        <v>0</v>
      </c>
      <c r="M51" s="76">
        <f t="shared" si="15"/>
        <v>0</v>
      </c>
      <c r="N51" s="76">
        <f t="shared" si="15"/>
        <v>0</v>
      </c>
      <c r="O51" s="76">
        <f t="shared" si="15"/>
        <v>0</v>
      </c>
      <c r="P51" s="78" t="s">
        <v>36</v>
      </c>
      <c r="Q51" s="78" t="s">
        <v>36</v>
      </c>
    </row>
    <row r="52" spans="1:17" s="1" customFormat="1" ht="17.25" thickTop="1" thickBot="1">
      <c r="A52" s="93" t="s">
        <v>77</v>
      </c>
      <c r="B52" s="84">
        <v>2410</v>
      </c>
      <c r="C52" s="84">
        <v>320</v>
      </c>
      <c r="D52" s="90">
        <v>0</v>
      </c>
      <c r="E52" s="78" t="s">
        <v>36</v>
      </c>
      <c r="F52" s="78" t="s">
        <v>36</v>
      </c>
      <c r="G52" s="78" t="s">
        <v>36</v>
      </c>
      <c r="H52" s="78" t="s">
        <v>36</v>
      </c>
      <c r="I52" s="78" t="s">
        <v>36</v>
      </c>
      <c r="J52" s="90">
        <v>0</v>
      </c>
      <c r="K52" s="90">
        <v>0</v>
      </c>
      <c r="L52" s="90">
        <v>0</v>
      </c>
      <c r="M52" s="90">
        <v>0</v>
      </c>
      <c r="N52" s="90">
        <v>0</v>
      </c>
      <c r="O52" s="90">
        <v>0</v>
      </c>
      <c r="P52" s="78" t="s">
        <v>36</v>
      </c>
      <c r="Q52" s="78" t="s">
        <v>36</v>
      </c>
    </row>
    <row r="53" spans="1:17" s="1" customFormat="1" ht="17.25" thickTop="1" thickBot="1">
      <c r="A53" s="93" t="s">
        <v>78</v>
      </c>
      <c r="B53" s="84">
        <v>2420</v>
      </c>
      <c r="C53" s="84">
        <v>330</v>
      </c>
      <c r="D53" s="90">
        <v>0</v>
      </c>
      <c r="E53" s="78" t="s">
        <v>36</v>
      </c>
      <c r="F53" s="78" t="s">
        <v>36</v>
      </c>
      <c r="G53" s="78" t="s">
        <v>36</v>
      </c>
      <c r="H53" s="78" t="s">
        <v>36</v>
      </c>
      <c r="I53" s="78" t="s">
        <v>36</v>
      </c>
      <c r="J53" s="90">
        <v>0</v>
      </c>
      <c r="K53" s="90">
        <v>0</v>
      </c>
      <c r="L53" s="90">
        <v>0</v>
      </c>
      <c r="M53" s="90">
        <v>0</v>
      </c>
      <c r="N53" s="90">
        <v>0</v>
      </c>
      <c r="O53" s="90">
        <v>0</v>
      </c>
      <c r="P53" s="78" t="s">
        <v>36</v>
      </c>
      <c r="Q53" s="78" t="s">
        <v>36</v>
      </c>
    </row>
    <row r="54" spans="1:17" s="1" customFormat="1" ht="17.25" thickTop="1" thickBot="1">
      <c r="A54" s="94" t="s">
        <v>79</v>
      </c>
      <c r="B54" s="74">
        <v>2600</v>
      </c>
      <c r="C54" s="95">
        <v>340</v>
      </c>
      <c r="D54" s="76">
        <f>SUM(D55:D57)</f>
        <v>0</v>
      </c>
      <c r="E54" s="78" t="s">
        <v>36</v>
      </c>
      <c r="F54" s="78" t="s">
        <v>36</v>
      </c>
      <c r="G54" s="78" t="s">
        <v>36</v>
      </c>
      <c r="H54" s="78" t="s">
        <v>36</v>
      </c>
      <c r="I54" s="78" t="s">
        <v>36</v>
      </c>
      <c r="J54" s="76">
        <f t="shared" ref="J54" si="16">SUM(J55:J57)</f>
        <v>0</v>
      </c>
      <c r="K54" s="76">
        <f t="shared" ref="K54:O54" si="17">SUM(K55:K57)</f>
        <v>0</v>
      </c>
      <c r="L54" s="76">
        <f t="shared" si="17"/>
        <v>0</v>
      </c>
      <c r="M54" s="76">
        <f t="shared" si="17"/>
        <v>0</v>
      </c>
      <c r="N54" s="76">
        <f t="shared" si="17"/>
        <v>0</v>
      </c>
      <c r="O54" s="76">
        <f t="shared" si="17"/>
        <v>0</v>
      </c>
      <c r="P54" s="78" t="s">
        <v>36</v>
      </c>
      <c r="Q54" s="78" t="s">
        <v>36</v>
      </c>
    </row>
    <row r="55" spans="1:17" s="1" customFormat="1" ht="33" thickTop="1" thickBot="1">
      <c r="A55" s="89" t="s">
        <v>80</v>
      </c>
      <c r="B55" s="84">
        <v>2610</v>
      </c>
      <c r="C55" s="84">
        <v>350</v>
      </c>
      <c r="D55" s="90">
        <v>0</v>
      </c>
      <c r="E55" s="78" t="s">
        <v>36</v>
      </c>
      <c r="F55" s="78" t="s">
        <v>36</v>
      </c>
      <c r="G55" s="78" t="s">
        <v>36</v>
      </c>
      <c r="H55" s="78" t="s">
        <v>36</v>
      </c>
      <c r="I55" s="78" t="s">
        <v>36</v>
      </c>
      <c r="J55" s="90">
        <v>0</v>
      </c>
      <c r="K55" s="90">
        <v>0</v>
      </c>
      <c r="L55" s="90">
        <v>0</v>
      </c>
      <c r="M55" s="90">
        <v>0</v>
      </c>
      <c r="N55" s="90">
        <v>0</v>
      </c>
      <c r="O55" s="90">
        <v>0</v>
      </c>
      <c r="P55" s="78" t="s">
        <v>36</v>
      </c>
      <c r="Q55" s="78" t="s">
        <v>36</v>
      </c>
    </row>
    <row r="56" spans="1:17" s="1" customFormat="1" ht="33" thickTop="1" thickBot="1">
      <c r="A56" s="89" t="s">
        <v>81</v>
      </c>
      <c r="B56" s="84">
        <v>2620</v>
      </c>
      <c r="C56" s="84">
        <v>360</v>
      </c>
      <c r="D56" s="96">
        <v>0</v>
      </c>
      <c r="E56" s="78" t="s">
        <v>36</v>
      </c>
      <c r="F56" s="78" t="s">
        <v>36</v>
      </c>
      <c r="G56" s="78" t="s">
        <v>36</v>
      </c>
      <c r="H56" s="78" t="s">
        <v>36</v>
      </c>
      <c r="I56" s="78" t="s">
        <v>36</v>
      </c>
      <c r="J56" s="97">
        <v>0</v>
      </c>
      <c r="K56" s="97">
        <v>0</v>
      </c>
      <c r="L56" s="97">
        <v>0</v>
      </c>
      <c r="M56" s="97">
        <v>0</v>
      </c>
      <c r="N56" s="97">
        <v>0</v>
      </c>
      <c r="O56" s="97">
        <v>0</v>
      </c>
      <c r="P56" s="78" t="s">
        <v>36</v>
      </c>
      <c r="Q56" s="78" t="s">
        <v>36</v>
      </c>
    </row>
    <row r="57" spans="1:17" s="1" customFormat="1" ht="33" thickTop="1" thickBot="1">
      <c r="A57" s="93" t="s">
        <v>82</v>
      </c>
      <c r="B57" s="84">
        <v>2630</v>
      </c>
      <c r="C57" s="84">
        <v>370</v>
      </c>
      <c r="D57" s="98">
        <v>0</v>
      </c>
      <c r="E57" s="78" t="s">
        <v>36</v>
      </c>
      <c r="F57" s="78" t="s">
        <v>36</v>
      </c>
      <c r="G57" s="78" t="s">
        <v>36</v>
      </c>
      <c r="H57" s="78" t="s">
        <v>36</v>
      </c>
      <c r="I57" s="78" t="s">
        <v>36</v>
      </c>
      <c r="J57" s="98">
        <v>0</v>
      </c>
      <c r="K57" s="98">
        <v>0</v>
      </c>
      <c r="L57" s="98">
        <v>0</v>
      </c>
      <c r="M57" s="98">
        <v>0</v>
      </c>
      <c r="N57" s="98">
        <v>0</v>
      </c>
      <c r="O57" s="98">
        <v>0</v>
      </c>
      <c r="P57" s="78" t="s">
        <v>36</v>
      </c>
      <c r="Q57" s="78" t="s">
        <v>36</v>
      </c>
    </row>
    <row r="58" spans="1:17" s="1" customFormat="1" ht="17.25" thickTop="1" thickBot="1">
      <c r="A58" s="91" t="s">
        <v>83</v>
      </c>
      <c r="B58" s="74">
        <v>2700</v>
      </c>
      <c r="C58" s="74">
        <v>380</v>
      </c>
      <c r="D58" s="76">
        <f>SUM(D59:D61)</f>
        <v>0</v>
      </c>
      <c r="E58" s="78" t="s">
        <v>36</v>
      </c>
      <c r="F58" s="78" t="s">
        <v>36</v>
      </c>
      <c r="G58" s="78" t="s">
        <v>36</v>
      </c>
      <c r="H58" s="78" t="s">
        <v>36</v>
      </c>
      <c r="I58" s="78" t="s">
        <v>36</v>
      </c>
      <c r="J58" s="76">
        <f t="shared" ref="J58" si="18">SUM(J59:J61)</f>
        <v>0</v>
      </c>
      <c r="K58" s="76">
        <f t="shared" ref="K58:O58" si="19">SUM(K59:K61)</f>
        <v>0</v>
      </c>
      <c r="L58" s="76">
        <f t="shared" si="19"/>
        <v>0</v>
      </c>
      <c r="M58" s="76">
        <f t="shared" si="19"/>
        <v>0</v>
      </c>
      <c r="N58" s="76">
        <f t="shared" si="19"/>
        <v>0</v>
      </c>
      <c r="O58" s="76">
        <f t="shared" si="19"/>
        <v>0</v>
      </c>
      <c r="P58" s="78" t="s">
        <v>36</v>
      </c>
      <c r="Q58" s="78" t="s">
        <v>36</v>
      </c>
    </row>
    <row r="59" spans="1:17" s="1" customFormat="1" ht="17.25" thickTop="1" thickBot="1">
      <c r="A59" s="89" t="s">
        <v>84</v>
      </c>
      <c r="B59" s="84">
        <v>2710</v>
      </c>
      <c r="C59" s="84">
        <v>390</v>
      </c>
      <c r="D59" s="90">
        <v>0</v>
      </c>
      <c r="E59" s="78" t="s">
        <v>36</v>
      </c>
      <c r="F59" s="78" t="s">
        <v>36</v>
      </c>
      <c r="G59" s="78" t="s">
        <v>36</v>
      </c>
      <c r="H59" s="78" t="s">
        <v>36</v>
      </c>
      <c r="I59" s="78" t="s">
        <v>36</v>
      </c>
      <c r="J59" s="90">
        <v>0</v>
      </c>
      <c r="K59" s="90">
        <v>0</v>
      </c>
      <c r="L59" s="90">
        <v>0</v>
      </c>
      <c r="M59" s="90">
        <v>0</v>
      </c>
      <c r="N59" s="90">
        <v>0</v>
      </c>
      <c r="O59" s="90">
        <v>0</v>
      </c>
      <c r="P59" s="78" t="s">
        <v>36</v>
      </c>
      <c r="Q59" s="78" t="s">
        <v>36</v>
      </c>
    </row>
    <row r="60" spans="1:17" s="1" customFormat="1" ht="17.25" thickTop="1" thickBot="1">
      <c r="A60" s="89" t="s">
        <v>85</v>
      </c>
      <c r="B60" s="84">
        <v>2720</v>
      </c>
      <c r="C60" s="84">
        <v>400</v>
      </c>
      <c r="D60" s="90">
        <v>0</v>
      </c>
      <c r="E60" s="78" t="s">
        <v>36</v>
      </c>
      <c r="F60" s="78" t="s">
        <v>36</v>
      </c>
      <c r="G60" s="78" t="s">
        <v>36</v>
      </c>
      <c r="H60" s="78" t="s">
        <v>36</v>
      </c>
      <c r="I60" s="78" t="s">
        <v>36</v>
      </c>
      <c r="J60" s="90">
        <v>0</v>
      </c>
      <c r="K60" s="90">
        <v>0</v>
      </c>
      <c r="L60" s="90">
        <v>0</v>
      </c>
      <c r="M60" s="90">
        <v>0</v>
      </c>
      <c r="N60" s="90">
        <v>0</v>
      </c>
      <c r="O60" s="90">
        <v>0</v>
      </c>
      <c r="P60" s="78" t="s">
        <v>36</v>
      </c>
      <c r="Q60" s="78" t="s">
        <v>36</v>
      </c>
    </row>
    <row r="61" spans="1:17" s="1" customFormat="1" ht="17.25" thickTop="1" thickBot="1">
      <c r="A61" s="89" t="s">
        <v>86</v>
      </c>
      <c r="B61" s="84">
        <v>2730</v>
      </c>
      <c r="C61" s="84">
        <v>410</v>
      </c>
      <c r="D61" s="90">
        <v>0</v>
      </c>
      <c r="E61" s="78" t="s">
        <v>36</v>
      </c>
      <c r="F61" s="78" t="s">
        <v>36</v>
      </c>
      <c r="G61" s="78" t="s">
        <v>36</v>
      </c>
      <c r="H61" s="78" t="s">
        <v>36</v>
      </c>
      <c r="I61" s="78" t="s">
        <v>36</v>
      </c>
      <c r="J61" s="90">
        <v>0</v>
      </c>
      <c r="K61" s="90">
        <v>0</v>
      </c>
      <c r="L61" s="90">
        <v>0</v>
      </c>
      <c r="M61" s="90">
        <v>0</v>
      </c>
      <c r="N61" s="90">
        <v>0</v>
      </c>
      <c r="O61" s="90">
        <v>0</v>
      </c>
      <c r="P61" s="78" t="s">
        <v>36</v>
      </c>
      <c r="Q61" s="78" t="s">
        <v>36</v>
      </c>
    </row>
    <row r="62" spans="1:17" s="1" customFormat="1" ht="17.25" thickTop="1" thickBot="1">
      <c r="A62" s="91" t="s">
        <v>87</v>
      </c>
      <c r="B62" s="74">
        <v>2800</v>
      </c>
      <c r="C62" s="74">
        <v>420</v>
      </c>
      <c r="D62" s="77"/>
      <c r="E62" s="78" t="s">
        <v>36</v>
      </c>
      <c r="F62" s="78" t="s">
        <v>36</v>
      </c>
      <c r="G62" s="78" t="s">
        <v>36</v>
      </c>
      <c r="H62" s="78" t="s">
        <v>36</v>
      </c>
      <c r="I62" s="78" t="s">
        <v>36</v>
      </c>
      <c r="J62" s="77">
        <v>0</v>
      </c>
      <c r="K62" s="77">
        <v>0</v>
      </c>
      <c r="L62" s="77">
        <v>0</v>
      </c>
      <c r="M62" s="77">
        <v>0</v>
      </c>
      <c r="N62" s="77">
        <v>0</v>
      </c>
      <c r="O62" s="77">
        <v>0</v>
      </c>
      <c r="P62" s="78" t="s">
        <v>36</v>
      </c>
      <c r="Q62" s="78" t="s">
        <v>36</v>
      </c>
    </row>
    <row r="63" spans="1:17" s="1" customFormat="1" ht="17.25" thickTop="1" thickBot="1">
      <c r="A63" s="74" t="s">
        <v>88</v>
      </c>
      <c r="B63" s="74">
        <v>3000</v>
      </c>
      <c r="C63" s="74">
        <v>430</v>
      </c>
      <c r="D63" s="76">
        <f>D64+D78</f>
        <v>0</v>
      </c>
      <c r="E63" s="78" t="s">
        <v>36</v>
      </c>
      <c r="F63" s="78" t="s">
        <v>36</v>
      </c>
      <c r="G63" s="78" t="s">
        <v>36</v>
      </c>
      <c r="H63" s="78" t="s">
        <v>36</v>
      </c>
      <c r="I63" s="78" t="s">
        <v>36</v>
      </c>
      <c r="J63" s="76">
        <f t="shared" ref="J63" si="20">J64+J78</f>
        <v>0</v>
      </c>
      <c r="K63" s="76">
        <f t="shared" ref="K63:O63" si="21">K64+K78</f>
        <v>0</v>
      </c>
      <c r="L63" s="76">
        <f t="shared" si="21"/>
        <v>0</v>
      </c>
      <c r="M63" s="76">
        <f t="shared" si="21"/>
        <v>0</v>
      </c>
      <c r="N63" s="76">
        <f t="shared" si="21"/>
        <v>0</v>
      </c>
      <c r="O63" s="76">
        <f t="shared" si="21"/>
        <v>0</v>
      </c>
      <c r="P63" s="78" t="s">
        <v>36</v>
      </c>
      <c r="Q63" s="78" t="s">
        <v>36</v>
      </c>
    </row>
    <row r="64" spans="1:17" s="1" customFormat="1" ht="17.25" thickTop="1" thickBot="1">
      <c r="A64" s="82" t="s">
        <v>89</v>
      </c>
      <c r="B64" s="74">
        <v>3100</v>
      </c>
      <c r="C64" s="74">
        <v>440</v>
      </c>
      <c r="D64" s="76">
        <f>D65+D66+D69+D72+D76+D77</f>
        <v>0</v>
      </c>
      <c r="E64" s="78" t="s">
        <v>36</v>
      </c>
      <c r="F64" s="78" t="s">
        <v>36</v>
      </c>
      <c r="G64" s="78" t="s">
        <v>36</v>
      </c>
      <c r="H64" s="78" t="s">
        <v>36</v>
      </c>
      <c r="I64" s="78" t="s">
        <v>36</v>
      </c>
      <c r="J64" s="76">
        <f t="shared" ref="J64" si="22">J65+J66+J69+J72+J76+J77</f>
        <v>0</v>
      </c>
      <c r="K64" s="76">
        <f t="shared" ref="K64:O64" si="23">K65+K66+K69+K72+K76+K77</f>
        <v>0</v>
      </c>
      <c r="L64" s="76">
        <f t="shared" si="23"/>
        <v>0</v>
      </c>
      <c r="M64" s="76">
        <f t="shared" si="23"/>
        <v>0</v>
      </c>
      <c r="N64" s="76">
        <f t="shared" si="23"/>
        <v>0</v>
      </c>
      <c r="O64" s="76">
        <f t="shared" si="23"/>
        <v>0</v>
      </c>
      <c r="P64" s="78" t="s">
        <v>36</v>
      </c>
      <c r="Q64" s="78" t="s">
        <v>36</v>
      </c>
    </row>
    <row r="65" spans="1:17" s="1" customFormat="1" ht="17.25" thickTop="1" thickBot="1">
      <c r="A65" s="89" t="s">
        <v>90</v>
      </c>
      <c r="B65" s="84">
        <v>3110</v>
      </c>
      <c r="C65" s="84">
        <v>450</v>
      </c>
      <c r="D65" s="90">
        <v>0</v>
      </c>
      <c r="E65" s="78" t="s">
        <v>36</v>
      </c>
      <c r="F65" s="78" t="s">
        <v>36</v>
      </c>
      <c r="G65" s="78" t="s">
        <v>36</v>
      </c>
      <c r="H65" s="78" t="s">
        <v>36</v>
      </c>
      <c r="I65" s="78" t="s">
        <v>36</v>
      </c>
      <c r="J65" s="90">
        <v>0</v>
      </c>
      <c r="K65" s="90">
        <v>0</v>
      </c>
      <c r="L65" s="90">
        <v>0</v>
      </c>
      <c r="M65" s="90">
        <v>0</v>
      </c>
      <c r="N65" s="90">
        <v>0</v>
      </c>
      <c r="O65" s="90">
        <v>0</v>
      </c>
      <c r="P65" s="78" t="s">
        <v>36</v>
      </c>
      <c r="Q65" s="78" t="s">
        <v>36</v>
      </c>
    </row>
    <row r="66" spans="1:17" s="1" customFormat="1" ht="17.25" thickTop="1" thickBot="1">
      <c r="A66" s="93" t="s">
        <v>91</v>
      </c>
      <c r="B66" s="84">
        <v>3120</v>
      </c>
      <c r="C66" s="84">
        <v>460</v>
      </c>
      <c r="D66" s="85">
        <f>SUM(D67:D68)</f>
        <v>0</v>
      </c>
      <c r="E66" s="78" t="s">
        <v>36</v>
      </c>
      <c r="F66" s="78" t="s">
        <v>36</v>
      </c>
      <c r="G66" s="78" t="s">
        <v>36</v>
      </c>
      <c r="H66" s="78" t="s">
        <v>36</v>
      </c>
      <c r="I66" s="78" t="s">
        <v>36</v>
      </c>
      <c r="J66" s="85">
        <f t="shared" ref="J66" si="24">SUM(J67:J68)</f>
        <v>0</v>
      </c>
      <c r="K66" s="85">
        <f t="shared" ref="K66:O66" si="25">SUM(K67:K68)</f>
        <v>0</v>
      </c>
      <c r="L66" s="85">
        <f t="shared" si="25"/>
        <v>0</v>
      </c>
      <c r="M66" s="85">
        <f t="shared" si="25"/>
        <v>0</v>
      </c>
      <c r="N66" s="85">
        <f t="shared" si="25"/>
        <v>0</v>
      </c>
      <c r="O66" s="85">
        <f t="shared" si="25"/>
        <v>0</v>
      </c>
      <c r="P66" s="78" t="s">
        <v>36</v>
      </c>
      <c r="Q66" s="78" t="s">
        <v>36</v>
      </c>
    </row>
    <row r="67" spans="1:17" s="1" customFormat="1" ht="17.25" thickTop="1" thickBot="1">
      <c r="A67" s="86" t="s">
        <v>92</v>
      </c>
      <c r="B67" s="72">
        <v>3121</v>
      </c>
      <c r="C67" s="72">
        <v>470</v>
      </c>
      <c r="D67" s="87">
        <v>0</v>
      </c>
      <c r="E67" s="78" t="s">
        <v>36</v>
      </c>
      <c r="F67" s="78" t="s">
        <v>36</v>
      </c>
      <c r="G67" s="78" t="s">
        <v>36</v>
      </c>
      <c r="H67" s="78" t="s">
        <v>36</v>
      </c>
      <c r="I67" s="78" t="s">
        <v>36</v>
      </c>
      <c r="J67" s="87">
        <v>0</v>
      </c>
      <c r="K67" s="87">
        <v>0</v>
      </c>
      <c r="L67" s="87">
        <v>0</v>
      </c>
      <c r="M67" s="87">
        <v>0</v>
      </c>
      <c r="N67" s="87">
        <v>0</v>
      </c>
      <c r="O67" s="87">
        <v>0</v>
      </c>
      <c r="P67" s="78" t="s">
        <v>36</v>
      </c>
      <c r="Q67" s="78" t="s">
        <v>36</v>
      </c>
    </row>
    <row r="68" spans="1:17" s="1" customFormat="1" ht="17.25" thickTop="1" thickBot="1">
      <c r="A68" s="86" t="s">
        <v>93</v>
      </c>
      <c r="B68" s="72">
        <v>3122</v>
      </c>
      <c r="C68" s="72">
        <v>480</v>
      </c>
      <c r="D68" s="87">
        <v>0</v>
      </c>
      <c r="E68" s="78" t="s">
        <v>36</v>
      </c>
      <c r="F68" s="78" t="s">
        <v>36</v>
      </c>
      <c r="G68" s="78" t="s">
        <v>36</v>
      </c>
      <c r="H68" s="78" t="s">
        <v>36</v>
      </c>
      <c r="I68" s="78" t="s">
        <v>36</v>
      </c>
      <c r="J68" s="87">
        <v>0</v>
      </c>
      <c r="K68" s="87">
        <v>0</v>
      </c>
      <c r="L68" s="87">
        <v>0</v>
      </c>
      <c r="M68" s="87">
        <v>0</v>
      </c>
      <c r="N68" s="87">
        <v>0</v>
      </c>
      <c r="O68" s="87">
        <v>0</v>
      </c>
      <c r="P68" s="78" t="s">
        <v>36</v>
      </c>
      <c r="Q68" s="78" t="s">
        <v>36</v>
      </c>
    </row>
    <row r="69" spans="1:17" s="1" customFormat="1" ht="17.25" thickTop="1" thickBot="1">
      <c r="A69" s="83" t="s">
        <v>94</v>
      </c>
      <c r="B69" s="84">
        <v>3130</v>
      </c>
      <c r="C69" s="84">
        <v>490</v>
      </c>
      <c r="D69" s="85">
        <f>SUM(D70:D71)</f>
        <v>0</v>
      </c>
      <c r="E69" s="78" t="s">
        <v>36</v>
      </c>
      <c r="F69" s="78" t="s">
        <v>36</v>
      </c>
      <c r="G69" s="78" t="s">
        <v>36</v>
      </c>
      <c r="H69" s="78" t="s">
        <v>36</v>
      </c>
      <c r="I69" s="78" t="s">
        <v>36</v>
      </c>
      <c r="J69" s="85">
        <f t="shared" ref="J69" si="26">SUM(J70:J71)</f>
        <v>0</v>
      </c>
      <c r="K69" s="85">
        <f t="shared" ref="K69:O69" si="27">SUM(K70:K71)</f>
        <v>0</v>
      </c>
      <c r="L69" s="85">
        <f t="shared" si="27"/>
        <v>0</v>
      </c>
      <c r="M69" s="85">
        <f t="shared" si="27"/>
        <v>0</v>
      </c>
      <c r="N69" s="85">
        <f t="shared" si="27"/>
        <v>0</v>
      </c>
      <c r="O69" s="85">
        <f t="shared" si="27"/>
        <v>0</v>
      </c>
      <c r="P69" s="78" t="s">
        <v>36</v>
      </c>
      <c r="Q69" s="78" t="s">
        <v>36</v>
      </c>
    </row>
    <row r="70" spans="1:17" s="1" customFormat="1" ht="17.25" thickTop="1" thickBot="1">
      <c r="A70" s="86" t="s">
        <v>95</v>
      </c>
      <c r="B70" s="72">
        <v>3131</v>
      </c>
      <c r="C70" s="72">
        <v>500</v>
      </c>
      <c r="D70" s="87">
        <v>0</v>
      </c>
      <c r="E70" s="78" t="s">
        <v>36</v>
      </c>
      <c r="F70" s="78" t="s">
        <v>36</v>
      </c>
      <c r="G70" s="78" t="s">
        <v>36</v>
      </c>
      <c r="H70" s="78" t="s">
        <v>36</v>
      </c>
      <c r="I70" s="78" t="s">
        <v>36</v>
      </c>
      <c r="J70" s="87">
        <v>0</v>
      </c>
      <c r="K70" s="87">
        <v>0</v>
      </c>
      <c r="L70" s="87">
        <v>0</v>
      </c>
      <c r="M70" s="87">
        <v>0</v>
      </c>
      <c r="N70" s="87">
        <v>0</v>
      </c>
      <c r="O70" s="87">
        <v>0</v>
      </c>
      <c r="P70" s="78" t="s">
        <v>36</v>
      </c>
      <c r="Q70" s="78" t="s">
        <v>36</v>
      </c>
    </row>
    <row r="71" spans="1:17" s="1" customFormat="1" ht="17.25" thickTop="1" thickBot="1">
      <c r="A71" s="86" t="s">
        <v>96</v>
      </c>
      <c r="B71" s="72">
        <v>3132</v>
      </c>
      <c r="C71" s="72">
        <v>510</v>
      </c>
      <c r="D71" s="87">
        <v>0</v>
      </c>
      <c r="E71" s="78" t="s">
        <v>36</v>
      </c>
      <c r="F71" s="78" t="s">
        <v>36</v>
      </c>
      <c r="G71" s="78" t="s">
        <v>36</v>
      </c>
      <c r="H71" s="78" t="s">
        <v>36</v>
      </c>
      <c r="I71" s="78" t="s">
        <v>36</v>
      </c>
      <c r="J71" s="87">
        <v>0</v>
      </c>
      <c r="K71" s="87">
        <v>0</v>
      </c>
      <c r="L71" s="87">
        <v>0</v>
      </c>
      <c r="M71" s="87">
        <v>0</v>
      </c>
      <c r="N71" s="87">
        <v>0</v>
      </c>
      <c r="O71" s="87">
        <v>0</v>
      </c>
      <c r="P71" s="78" t="s">
        <v>36</v>
      </c>
      <c r="Q71" s="78" t="s">
        <v>36</v>
      </c>
    </row>
    <row r="72" spans="1:17" s="1" customFormat="1" ht="17.25" thickTop="1" thickBot="1">
      <c r="A72" s="83" t="s">
        <v>97</v>
      </c>
      <c r="B72" s="84">
        <v>3140</v>
      </c>
      <c r="C72" s="84">
        <v>520</v>
      </c>
      <c r="D72" s="85">
        <f>SUM(D73:D75)</f>
        <v>0</v>
      </c>
      <c r="E72" s="78" t="s">
        <v>36</v>
      </c>
      <c r="F72" s="78" t="s">
        <v>36</v>
      </c>
      <c r="G72" s="78" t="s">
        <v>36</v>
      </c>
      <c r="H72" s="78" t="s">
        <v>36</v>
      </c>
      <c r="I72" s="78" t="s">
        <v>36</v>
      </c>
      <c r="J72" s="85">
        <f t="shared" ref="J72" si="28">SUM(J73:J75)</f>
        <v>0</v>
      </c>
      <c r="K72" s="85">
        <f t="shared" ref="K72:O72" si="29">SUM(K73:K75)</f>
        <v>0</v>
      </c>
      <c r="L72" s="85">
        <f t="shared" si="29"/>
        <v>0</v>
      </c>
      <c r="M72" s="85">
        <f t="shared" si="29"/>
        <v>0</v>
      </c>
      <c r="N72" s="85">
        <f t="shared" si="29"/>
        <v>0</v>
      </c>
      <c r="O72" s="85">
        <f t="shared" si="29"/>
        <v>0</v>
      </c>
      <c r="P72" s="78" t="s">
        <v>36</v>
      </c>
      <c r="Q72" s="78" t="s">
        <v>36</v>
      </c>
    </row>
    <row r="73" spans="1:17" s="1" customFormat="1" ht="17.25" thickTop="1" thickBot="1">
      <c r="A73" s="86" t="s">
        <v>144</v>
      </c>
      <c r="B73" s="72">
        <v>3141</v>
      </c>
      <c r="C73" s="72">
        <v>530</v>
      </c>
      <c r="D73" s="87">
        <v>0</v>
      </c>
      <c r="E73" s="78" t="s">
        <v>36</v>
      </c>
      <c r="F73" s="78" t="s">
        <v>36</v>
      </c>
      <c r="G73" s="78" t="s">
        <v>36</v>
      </c>
      <c r="H73" s="78" t="s">
        <v>36</v>
      </c>
      <c r="I73" s="78" t="s">
        <v>36</v>
      </c>
      <c r="J73" s="87">
        <v>0</v>
      </c>
      <c r="K73" s="87">
        <v>0</v>
      </c>
      <c r="L73" s="87">
        <v>0</v>
      </c>
      <c r="M73" s="87">
        <v>0</v>
      </c>
      <c r="N73" s="87">
        <v>0</v>
      </c>
      <c r="O73" s="87">
        <v>0</v>
      </c>
      <c r="P73" s="78" t="s">
        <v>36</v>
      </c>
      <c r="Q73" s="78" t="s">
        <v>36</v>
      </c>
    </row>
    <row r="74" spans="1:17" s="1" customFormat="1" ht="17.25" thickTop="1" thickBot="1">
      <c r="A74" s="86" t="s">
        <v>145</v>
      </c>
      <c r="B74" s="72">
        <v>3142</v>
      </c>
      <c r="C74" s="72">
        <v>540</v>
      </c>
      <c r="D74" s="87">
        <v>0</v>
      </c>
      <c r="E74" s="78" t="s">
        <v>36</v>
      </c>
      <c r="F74" s="78" t="s">
        <v>36</v>
      </c>
      <c r="G74" s="78" t="s">
        <v>36</v>
      </c>
      <c r="H74" s="78" t="s">
        <v>36</v>
      </c>
      <c r="I74" s="78" t="s">
        <v>36</v>
      </c>
      <c r="J74" s="87">
        <v>0</v>
      </c>
      <c r="K74" s="87">
        <v>0</v>
      </c>
      <c r="L74" s="87">
        <v>0</v>
      </c>
      <c r="M74" s="87">
        <v>0</v>
      </c>
      <c r="N74" s="87">
        <v>0</v>
      </c>
      <c r="O74" s="87">
        <v>0</v>
      </c>
      <c r="P74" s="78" t="s">
        <v>36</v>
      </c>
      <c r="Q74" s="78" t="s">
        <v>36</v>
      </c>
    </row>
    <row r="75" spans="1:17" s="1" customFormat="1" ht="17.25" thickTop="1" thickBot="1">
      <c r="A75" s="86" t="s">
        <v>146</v>
      </c>
      <c r="B75" s="72">
        <v>3143</v>
      </c>
      <c r="C75" s="72">
        <v>550</v>
      </c>
      <c r="D75" s="87">
        <v>0</v>
      </c>
      <c r="E75" s="78" t="s">
        <v>36</v>
      </c>
      <c r="F75" s="78" t="s">
        <v>36</v>
      </c>
      <c r="G75" s="78" t="s">
        <v>36</v>
      </c>
      <c r="H75" s="78" t="s">
        <v>36</v>
      </c>
      <c r="I75" s="78" t="s">
        <v>36</v>
      </c>
      <c r="J75" s="87">
        <v>0</v>
      </c>
      <c r="K75" s="87">
        <v>0</v>
      </c>
      <c r="L75" s="87">
        <v>0</v>
      </c>
      <c r="M75" s="87">
        <v>0</v>
      </c>
      <c r="N75" s="87">
        <v>0</v>
      </c>
      <c r="O75" s="87">
        <v>0</v>
      </c>
      <c r="P75" s="78" t="s">
        <v>36</v>
      </c>
      <c r="Q75" s="78" t="s">
        <v>36</v>
      </c>
    </row>
    <row r="76" spans="1:17" s="1" customFormat="1" ht="17.25" thickTop="1" thickBot="1">
      <c r="A76" s="83" t="s">
        <v>98</v>
      </c>
      <c r="B76" s="84">
        <v>3150</v>
      </c>
      <c r="C76" s="84">
        <v>560</v>
      </c>
      <c r="D76" s="90">
        <v>0</v>
      </c>
      <c r="E76" s="78" t="s">
        <v>36</v>
      </c>
      <c r="F76" s="78" t="s">
        <v>36</v>
      </c>
      <c r="G76" s="78" t="s">
        <v>36</v>
      </c>
      <c r="H76" s="78" t="s">
        <v>36</v>
      </c>
      <c r="I76" s="78" t="s">
        <v>36</v>
      </c>
      <c r="J76" s="90">
        <v>0</v>
      </c>
      <c r="K76" s="90">
        <v>0</v>
      </c>
      <c r="L76" s="90">
        <v>0</v>
      </c>
      <c r="M76" s="90">
        <v>0</v>
      </c>
      <c r="N76" s="90">
        <v>0</v>
      </c>
      <c r="O76" s="90">
        <v>0</v>
      </c>
      <c r="P76" s="78" t="s">
        <v>36</v>
      </c>
      <c r="Q76" s="78" t="s">
        <v>36</v>
      </c>
    </row>
    <row r="77" spans="1:17" s="1" customFormat="1" ht="17.25" thickTop="1" thickBot="1">
      <c r="A77" s="83" t="s">
        <v>99</v>
      </c>
      <c r="B77" s="84">
        <v>3160</v>
      </c>
      <c r="C77" s="84">
        <v>570</v>
      </c>
      <c r="D77" s="90">
        <v>0</v>
      </c>
      <c r="E77" s="78" t="s">
        <v>36</v>
      </c>
      <c r="F77" s="78" t="s">
        <v>36</v>
      </c>
      <c r="G77" s="78" t="s">
        <v>36</v>
      </c>
      <c r="H77" s="78" t="s">
        <v>36</v>
      </c>
      <c r="I77" s="78" t="s">
        <v>36</v>
      </c>
      <c r="J77" s="90">
        <v>0</v>
      </c>
      <c r="K77" s="90">
        <v>0</v>
      </c>
      <c r="L77" s="90">
        <v>0</v>
      </c>
      <c r="M77" s="90">
        <v>0</v>
      </c>
      <c r="N77" s="90">
        <v>0</v>
      </c>
      <c r="O77" s="90">
        <v>0</v>
      </c>
      <c r="P77" s="78" t="s">
        <v>36</v>
      </c>
      <c r="Q77" s="78" t="s">
        <v>36</v>
      </c>
    </row>
    <row r="78" spans="1:17" s="1" customFormat="1" ht="17.25" thickTop="1" thickBot="1">
      <c r="A78" s="82" t="s">
        <v>100</v>
      </c>
      <c r="B78" s="74">
        <v>3200</v>
      </c>
      <c r="C78" s="74">
        <v>580</v>
      </c>
      <c r="D78" s="76">
        <f>SUM(D79:D82)</f>
        <v>0</v>
      </c>
      <c r="E78" s="78" t="s">
        <v>36</v>
      </c>
      <c r="F78" s="78" t="s">
        <v>36</v>
      </c>
      <c r="G78" s="78" t="s">
        <v>36</v>
      </c>
      <c r="H78" s="78" t="s">
        <v>36</v>
      </c>
      <c r="I78" s="78" t="s">
        <v>36</v>
      </c>
      <c r="J78" s="76">
        <f t="shared" ref="J78" si="30">SUM(J79:J82)</f>
        <v>0</v>
      </c>
      <c r="K78" s="76">
        <f t="shared" ref="K78:O78" si="31">SUM(K79:K82)</f>
        <v>0</v>
      </c>
      <c r="L78" s="76">
        <f t="shared" si="31"/>
        <v>0</v>
      </c>
      <c r="M78" s="76">
        <f t="shared" si="31"/>
        <v>0</v>
      </c>
      <c r="N78" s="76">
        <f t="shared" si="31"/>
        <v>0</v>
      </c>
      <c r="O78" s="76">
        <f t="shared" si="31"/>
        <v>0</v>
      </c>
      <c r="P78" s="78" t="s">
        <v>36</v>
      </c>
      <c r="Q78" s="78" t="s">
        <v>36</v>
      </c>
    </row>
    <row r="79" spans="1:17" s="1" customFormat="1" ht="33" thickTop="1" thickBot="1">
      <c r="A79" s="89" t="s">
        <v>101</v>
      </c>
      <c r="B79" s="84">
        <v>3210</v>
      </c>
      <c r="C79" s="84">
        <v>590</v>
      </c>
      <c r="D79" s="90">
        <v>0</v>
      </c>
      <c r="E79" s="78" t="s">
        <v>36</v>
      </c>
      <c r="F79" s="78" t="s">
        <v>36</v>
      </c>
      <c r="G79" s="78" t="s">
        <v>36</v>
      </c>
      <c r="H79" s="78" t="s">
        <v>36</v>
      </c>
      <c r="I79" s="78" t="s">
        <v>36</v>
      </c>
      <c r="J79" s="90">
        <v>0</v>
      </c>
      <c r="K79" s="90">
        <v>0</v>
      </c>
      <c r="L79" s="90">
        <v>0</v>
      </c>
      <c r="M79" s="90">
        <v>0</v>
      </c>
      <c r="N79" s="90">
        <v>0</v>
      </c>
      <c r="O79" s="90">
        <v>0</v>
      </c>
      <c r="P79" s="78" t="s">
        <v>36</v>
      </c>
      <c r="Q79" s="78" t="s">
        <v>36</v>
      </c>
    </row>
    <row r="80" spans="1:17" s="1" customFormat="1" ht="33" thickTop="1" thickBot="1">
      <c r="A80" s="89" t="s">
        <v>102</v>
      </c>
      <c r="B80" s="84">
        <v>3220</v>
      </c>
      <c r="C80" s="84">
        <v>600</v>
      </c>
      <c r="D80" s="90">
        <v>0</v>
      </c>
      <c r="E80" s="78" t="s">
        <v>36</v>
      </c>
      <c r="F80" s="78" t="s">
        <v>36</v>
      </c>
      <c r="G80" s="78" t="s">
        <v>36</v>
      </c>
      <c r="H80" s="78" t="s">
        <v>36</v>
      </c>
      <c r="I80" s="78" t="s">
        <v>36</v>
      </c>
      <c r="J80" s="90">
        <v>0</v>
      </c>
      <c r="K80" s="90">
        <v>0</v>
      </c>
      <c r="L80" s="90">
        <v>0</v>
      </c>
      <c r="M80" s="90">
        <v>0</v>
      </c>
      <c r="N80" s="90">
        <v>0</v>
      </c>
      <c r="O80" s="90">
        <v>0</v>
      </c>
      <c r="P80" s="78" t="s">
        <v>36</v>
      </c>
      <c r="Q80" s="78" t="s">
        <v>36</v>
      </c>
    </row>
    <row r="81" spans="1:17" s="1" customFormat="1" ht="33" thickTop="1" thickBot="1">
      <c r="A81" s="83" t="s">
        <v>103</v>
      </c>
      <c r="B81" s="84">
        <v>3230</v>
      </c>
      <c r="C81" s="84">
        <v>610</v>
      </c>
      <c r="D81" s="90">
        <v>0</v>
      </c>
      <c r="E81" s="78" t="s">
        <v>36</v>
      </c>
      <c r="F81" s="78" t="s">
        <v>36</v>
      </c>
      <c r="G81" s="78" t="s">
        <v>36</v>
      </c>
      <c r="H81" s="78" t="s">
        <v>36</v>
      </c>
      <c r="I81" s="78" t="s">
        <v>36</v>
      </c>
      <c r="J81" s="90">
        <v>0</v>
      </c>
      <c r="K81" s="90">
        <v>0</v>
      </c>
      <c r="L81" s="90">
        <v>0</v>
      </c>
      <c r="M81" s="90">
        <v>0</v>
      </c>
      <c r="N81" s="90">
        <v>0</v>
      </c>
      <c r="O81" s="90">
        <v>0</v>
      </c>
      <c r="P81" s="78" t="s">
        <v>36</v>
      </c>
      <c r="Q81" s="78" t="s">
        <v>36</v>
      </c>
    </row>
    <row r="82" spans="1:17" s="1" customFormat="1" ht="17.25" thickTop="1" thickBot="1">
      <c r="A82" s="89" t="s">
        <v>104</v>
      </c>
      <c r="B82" s="84">
        <v>3240</v>
      </c>
      <c r="C82" s="84">
        <v>620</v>
      </c>
      <c r="D82" s="90">
        <v>0</v>
      </c>
      <c r="E82" s="78" t="s">
        <v>36</v>
      </c>
      <c r="F82" s="78" t="s">
        <v>36</v>
      </c>
      <c r="G82" s="78" t="s">
        <v>36</v>
      </c>
      <c r="H82" s="78" t="s">
        <v>36</v>
      </c>
      <c r="I82" s="78" t="s">
        <v>36</v>
      </c>
      <c r="J82" s="90">
        <v>0</v>
      </c>
      <c r="K82" s="90">
        <v>0</v>
      </c>
      <c r="L82" s="90">
        <v>0</v>
      </c>
      <c r="M82" s="90">
        <v>0</v>
      </c>
      <c r="N82" s="90">
        <v>0</v>
      </c>
      <c r="O82" s="90">
        <v>0</v>
      </c>
      <c r="P82" s="78" t="s">
        <v>36</v>
      </c>
      <c r="Q82" s="78" t="s">
        <v>36</v>
      </c>
    </row>
    <row r="83" spans="1:17" s="1" customFormat="1" ht="16.5" thickTop="1">
      <c r="A83" s="99"/>
      <c r="B83" s="100"/>
      <c r="C83" s="101"/>
      <c r="D83" s="102"/>
      <c r="E83" s="102"/>
      <c r="F83" s="102"/>
      <c r="G83" s="103"/>
      <c r="H83" s="103"/>
      <c r="I83" s="104"/>
      <c r="J83" s="104"/>
      <c r="K83" s="104"/>
      <c r="L83" s="104"/>
      <c r="M83" s="104"/>
      <c r="N83" s="104"/>
      <c r="O83" s="104"/>
      <c r="P83" s="104"/>
      <c r="Q83" s="104"/>
    </row>
    <row r="84" spans="1:17" s="1" customFormat="1">
      <c r="A84" s="105" t="s">
        <v>153</v>
      </c>
      <c r="B84" s="103"/>
      <c r="C84" s="105"/>
      <c r="D84" s="104"/>
      <c r="E84" s="104"/>
      <c r="F84" s="104"/>
      <c r="G84" s="104"/>
      <c r="H84" s="138" t="s">
        <v>112</v>
      </c>
      <c r="I84" s="138"/>
      <c r="J84" s="103"/>
      <c r="K84" s="103"/>
      <c r="L84" s="103"/>
      <c r="M84" s="103"/>
      <c r="N84" s="103"/>
      <c r="O84" s="103"/>
      <c r="P84" s="103"/>
      <c r="Q84" s="103"/>
    </row>
    <row r="85" spans="1:17" s="1" customFormat="1">
      <c r="A85" s="105"/>
      <c r="B85" s="103"/>
      <c r="C85" s="105"/>
      <c r="D85" s="106" t="s">
        <v>113</v>
      </c>
      <c r="E85" s="106"/>
      <c r="F85" s="106"/>
      <c r="G85" s="103"/>
      <c r="H85" s="125" t="s">
        <v>114</v>
      </c>
      <c r="I85" s="125"/>
      <c r="J85" s="103"/>
      <c r="K85" s="103"/>
      <c r="L85" s="103"/>
      <c r="M85" s="103"/>
      <c r="N85" s="103"/>
      <c r="O85" s="103"/>
      <c r="P85" s="103"/>
      <c r="Q85" s="103"/>
    </row>
    <row r="86" spans="1:17" s="1" customFormat="1">
      <c r="A86" s="105" t="s">
        <v>115</v>
      </c>
      <c r="B86" s="103"/>
      <c r="C86" s="61"/>
      <c r="D86" s="107"/>
      <c r="E86" s="107"/>
      <c r="F86" s="107"/>
      <c r="G86" s="103"/>
      <c r="H86" s="139" t="s">
        <v>116</v>
      </c>
      <c r="I86" s="139"/>
      <c r="J86" s="103"/>
      <c r="K86" s="103"/>
      <c r="L86" s="103"/>
      <c r="M86" s="103"/>
      <c r="N86" s="103"/>
      <c r="O86" s="103"/>
      <c r="P86" s="103"/>
      <c r="Q86" s="103"/>
    </row>
    <row r="87" spans="1:17" s="1" customFormat="1">
      <c r="A87" s="108"/>
      <c r="B87" s="103"/>
      <c r="C87" s="61"/>
      <c r="D87" s="106" t="s">
        <v>113</v>
      </c>
      <c r="E87" s="106"/>
      <c r="F87" s="106"/>
      <c r="G87" s="103"/>
      <c r="H87" s="125" t="s">
        <v>114</v>
      </c>
      <c r="I87" s="125"/>
      <c r="J87" s="103"/>
      <c r="K87" s="103"/>
      <c r="L87" s="103"/>
      <c r="M87" s="103"/>
      <c r="N87" s="103"/>
      <c r="O87" s="103"/>
      <c r="P87" s="103"/>
      <c r="Q87" s="103"/>
    </row>
    <row r="88" spans="1:17" s="1" customFormat="1">
      <c r="A88" s="103"/>
      <c r="B88" s="103"/>
      <c r="C88" s="103"/>
      <c r="D88" s="103"/>
      <c r="E88" s="103"/>
      <c r="F88" s="103"/>
      <c r="G88" s="103"/>
      <c r="H88" s="103"/>
      <c r="I88" s="103"/>
      <c r="J88" s="103"/>
      <c r="K88" s="103"/>
      <c r="L88" s="103"/>
      <c r="M88" s="103"/>
      <c r="N88" s="103"/>
      <c r="O88" s="103"/>
      <c r="P88" s="103"/>
      <c r="Q88" s="103"/>
    </row>
    <row r="89" spans="1:17" s="1" customFormat="1">
      <c r="A89" s="103"/>
      <c r="B89" s="103"/>
      <c r="C89" s="103"/>
      <c r="D89" s="103"/>
      <c r="E89" s="103"/>
      <c r="F89" s="103"/>
      <c r="G89" s="103"/>
      <c r="H89" s="103"/>
      <c r="I89" s="103"/>
      <c r="J89" s="103"/>
      <c r="K89" s="103"/>
      <c r="L89" s="103"/>
      <c r="M89" s="103"/>
      <c r="N89" s="103"/>
      <c r="O89" s="103"/>
      <c r="P89" s="103"/>
      <c r="Q89" s="103"/>
    </row>
  </sheetData>
  <mergeCells count="50">
    <mergeCell ref="A3:Q3"/>
    <mergeCell ref="A4:I4"/>
    <mergeCell ref="A5:Q5"/>
    <mergeCell ref="B6:K6"/>
    <mergeCell ref="L6:M6"/>
    <mergeCell ref="P6:Q6"/>
    <mergeCell ref="B7:K7"/>
    <mergeCell ref="L7:M7"/>
    <mergeCell ref="P7:Q7"/>
    <mergeCell ref="B8:K8"/>
    <mergeCell ref="L8:M8"/>
    <mergeCell ref="P8:Q8"/>
    <mergeCell ref="A9:D9"/>
    <mergeCell ref="E9:F9"/>
    <mergeCell ref="G9:N9"/>
    <mergeCell ref="A10:D10"/>
    <mergeCell ref="E10:F10"/>
    <mergeCell ref="G10:Q10"/>
    <mergeCell ref="A11:D11"/>
    <mergeCell ref="E11:F11"/>
    <mergeCell ref="G11:Q11"/>
    <mergeCell ref="A12:D12"/>
    <mergeCell ref="E12:F12"/>
    <mergeCell ref="I1:Q2"/>
    <mergeCell ref="G12:Q12"/>
    <mergeCell ref="A15:A18"/>
    <mergeCell ref="B15:B18"/>
    <mergeCell ref="C15:C18"/>
    <mergeCell ref="D15:D18"/>
    <mergeCell ref="E15:F15"/>
    <mergeCell ref="G15:G18"/>
    <mergeCell ref="H15:H18"/>
    <mergeCell ref="I15:I18"/>
    <mergeCell ref="J15:M15"/>
    <mergeCell ref="N15:O15"/>
    <mergeCell ref="P15:Q16"/>
    <mergeCell ref="E16:E18"/>
    <mergeCell ref="F16:F18"/>
    <mergeCell ref="J16:J18"/>
    <mergeCell ref="K16:M16"/>
    <mergeCell ref="N16:N18"/>
    <mergeCell ref="O16:O18"/>
    <mergeCell ref="K17:K18"/>
    <mergeCell ref="L17:M17"/>
    <mergeCell ref="P17:P18"/>
    <mergeCell ref="Q17:Q18"/>
    <mergeCell ref="H84:I84"/>
    <mergeCell ref="H85:I85"/>
    <mergeCell ref="H86:I86"/>
    <mergeCell ref="H87:I87"/>
  </mergeCells>
  <pageMargins left="0.11811023622047245" right="0.11811023622047245" top="0.19685039370078741" bottom="0.19685039370078741" header="0.31496062992125984" footer="0.31496062992125984"/>
  <pageSetup paperSize="9" scale="1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Ф 4.2 0611020</vt:lpstr>
      <vt:lpstr>Ф 4.1 0611020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Користувач Windows</cp:lastModifiedBy>
  <cp:lastPrinted>2018-10-22T06:44:43Z</cp:lastPrinted>
  <dcterms:created xsi:type="dcterms:W3CDTF">2018-07-09T07:35:28Z</dcterms:created>
  <dcterms:modified xsi:type="dcterms:W3CDTF">2018-10-22T12:41:58Z</dcterms:modified>
</cp:coreProperties>
</file>