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ТАРИФ,РНП\"/>
    </mc:Choice>
  </mc:AlternateContent>
  <bookViews>
    <workbookView xWindow="0" yWindow="0" windowWidth="19200" windowHeight="7728"/>
  </bookViews>
  <sheets>
    <sheet name="НП 5-9" sheetId="5" r:id="rId1"/>
    <sheet name="НП 10-11 26-27" sheetId="6" r:id="rId2"/>
  </sheets>
  <definedNames>
    <definedName name="_xlnm.Print_Area" localSheetId="1">'НП 10-11 26-27'!$A$1:$G$38</definedName>
    <definedName name="_xlnm.Print_Area" localSheetId="0">'НП 5-9'!$A$1:$Q$55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" i="6" l="1"/>
  <c r="G33" i="6"/>
  <c r="G32" i="6"/>
  <c r="G31" i="6"/>
  <c r="G30" i="6"/>
  <c r="G29" i="6"/>
  <c r="G28" i="6"/>
  <c r="G27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" i="6"/>
  <c r="G3" i="6"/>
  <c r="B20" i="6"/>
  <c r="Q40" i="5" l="1"/>
  <c r="Q52" i="5"/>
  <c r="Q51" i="5"/>
  <c r="Q50" i="5"/>
  <c r="Q49" i="5"/>
  <c r="Q48" i="5"/>
  <c r="Q47" i="5"/>
  <c r="Q46" i="5"/>
  <c r="Q45" i="5"/>
  <c r="Q44" i="5"/>
  <c r="Q43" i="5"/>
  <c r="Q42" i="5"/>
  <c r="Q41" i="5"/>
  <c r="Q39" i="5"/>
  <c r="Q38" i="5"/>
  <c r="Q37" i="5"/>
  <c r="Q36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Q8" i="5"/>
  <c r="Q7" i="5"/>
  <c r="Q6" i="5"/>
  <c r="Q5" i="5"/>
  <c r="Q4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Q53" i="5" l="1"/>
  <c r="P32" i="5"/>
  <c r="P54" i="5" s="1"/>
  <c r="O32" i="5"/>
  <c r="O54" i="5" s="1"/>
  <c r="N32" i="5"/>
  <c r="N54" i="5" s="1"/>
  <c r="M32" i="5"/>
  <c r="M54" i="5" s="1"/>
  <c r="L32" i="5"/>
  <c r="L54" i="5" s="1"/>
  <c r="K32" i="5"/>
  <c r="K54" i="5" s="1"/>
  <c r="J32" i="5"/>
  <c r="J54" i="5" s="1"/>
  <c r="I32" i="5"/>
  <c r="I54" i="5" s="1"/>
  <c r="H32" i="5"/>
  <c r="H54" i="5" s="1"/>
  <c r="G32" i="5"/>
  <c r="G54" i="5" s="1"/>
  <c r="F32" i="5"/>
  <c r="F54" i="5" s="1"/>
  <c r="E32" i="5"/>
  <c r="D32" i="5"/>
  <c r="D54" i="5" s="1"/>
  <c r="Q35" i="5"/>
  <c r="E54" i="5" l="1"/>
  <c r="Q32" i="5"/>
  <c r="F24" i="6"/>
  <c r="E24" i="6"/>
  <c r="D24" i="6"/>
  <c r="C24" i="6"/>
  <c r="B24" i="6"/>
  <c r="F20" i="6"/>
  <c r="E20" i="6"/>
  <c r="D20" i="6"/>
  <c r="C20" i="6"/>
  <c r="G20" i="6" l="1"/>
  <c r="C25" i="6"/>
  <c r="E25" i="6"/>
  <c r="B25" i="6"/>
  <c r="D25" i="6"/>
  <c r="F25" i="6"/>
  <c r="F35" i="6"/>
  <c r="E35" i="6"/>
  <c r="E37" i="6" s="1"/>
  <c r="D35" i="6"/>
  <c r="C35" i="6"/>
  <c r="B35" i="6"/>
  <c r="G23" i="6"/>
  <c r="G22" i="6"/>
  <c r="G26" i="6"/>
  <c r="Q55" i="5"/>
  <c r="Q3" i="5"/>
  <c r="G35" i="6" l="1"/>
  <c r="B37" i="6"/>
  <c r="B38" i="6" s="1"/>
  <c r="F36" i="6"/>
  <c r="B36" i="6"/>
  <c r="Q54" i="5"/>
  <c r="G24" i="6"/>
  <c r="D36" i="6"/>
  <c r="F37" i="6"/>
  <c r="F38" i="6" s="1"/>
  <c r="C36" i="6"/>
  <c r="C37" i="6"/>
  <c r="C38" i="6" s="1"/>
  <c r="E36" i="6"/>
  <c r="D37" i="6"/>
  <c r="D38" i="6" s="1"/>
  <c r="E38" i="6"/>
  <c r="G36" i="6" l="1"/>
  <c r="G25" i="6"/>
  <c r="G37" i="6"/>
  <c r="G38" i="6" s="1"/>
</calcChain>
</file>

<file path=xl/sharedStrings.xml><?xml version="1.0" encoding="utf-8"?>
<sst xmlns="http://schemas.openxmlformats.org/spreadsheetml/2006/main" count="175" uniqueCount="103">
  <si>
    <t>зарубіжна література</t>
  </si>
  <si>
    <t>інформатика</t>
  </si>
  <si>
    <t>фізична культура</t>
  </si>
  <si>
    <t>5а</t>
  </si>
  <si>
    <t>5б</t>
  </si>
  <si>
    <t>6а</t>
  </si>
  <si>
    <t>6б</t>
  </si>
  <si>
    <t>6в</t>
  </si>
  <si>
    <t>7а</t>
  </si>
  <si>
    <t>7б</t>
  </si>
  <si>
    <t>7в</t>
  </si>
  <si>
    <t>8а</t>
  </si>
  <si>
    <t>8б</t>
  </si>
  <si>
    <t>фінансується</t>
  </si>
  <si>
    <t>всього</t>
  </si>
  <si>
    <t>НУШ а</t>
  </si>
  <si>
    <t>НУШм</t>
  </si>
  <si>
    <t>НУШа</t>
  </si>
  <si>
    <t>інтелект</t>
  </si>
  <si>
    <t>Громадянська освіта</t>
  </si>
  <si>
    <t>Предмет</t>
  </si>
  <si>
    <t>Разом</t>
  </si>
  <si>
    <t>БАЗОВІ ПРЕДМЕТИ</t>
  </si>
  <si>
    <t>Українська мова</t>
  </si>
  <si>
    <t>Українська література</t>
  </si>
  <si>
    <t>Зарубіжна література</t>
  </si>
  <si>
    <t>Всесвітня історія</t>
  </si>
  <si>
    <t>Географія</t>
  </si>
  <si>
    <t>Хімія</t>
  </si>
  <si>
    <t>РАЗОМ (інваріантна складова)</t>
  </si>
  <si>
    <t>Індивідуальні та групові заняття (робота з обдарованими дітьми)</t>
  </si>
  <si>
    <r>
      <t xml:space="preserve">10-А </t>
    </r>
    <r>
      <rPr>
        <sz val="8"/>
        <color rgb="FF000000"/>
        <rFont val="Times New Roman"/>
        <family val="1"/>
        <charset val="204"/>
      </rPr>
      <t>іноземна філологія</t>
    </r>
  </si>
  <si>
    <r>
      <t xml:space="preserve">10-Б </t>
    </r>
    <r>
      <rPr>
        <sz val="8"/>
        <color rgb="FF000000"/>
        <rFont val="Times New Roman"/>
        <family val="1"/>
        <charset val="204"/>
      </rPr>
      <t>математичний</t>
    </r>
  </si>
  <si>
    <r>
      <t>11-А</t>
    </r>
    <r>
      <rPr>
        <sz val="11.5"/>
        <color rgb="FF000000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іноземна філологія</t>
    </r>
  </si>
  <si>
    <r>
      <t xml:space="preserve">11-Б </t>
    </r>
    <r>
      <rPr>
        <sz val="8"/>
        <color rgb="FF000000"/>
        <rFont val="Times New Roman"/>
        <family val="1"/>
        <charset val="204"/>
      </rPr>
      <t>математич</t>
    </r>
  </si>
  <si>
    <t>Іноземна мова (англійська мова)</t>
  </si>
  <si>
    <t>Істрія України</t>
  </si>
  <si>
    <t>Біологія і екологія</t>
  </si>
  <si>
    <t>Фізика і астрономія</t>
  </si>
  <si>
    <t>Фізична культура</t>
  </si>
  <si>
    <t>Захист України</t>
  </si>
  <si>
    <t>ВИБІРКОВО-ОБОВ'ЯЗКОВІ ПРЕДМЕТИ</t>
  </si>
  <si>
    <t>мистецтво</t>
  </si>
  <si>
    <t>Додаткові години/години на профільні предмети</t>
  </si>
  <si>
    <t>Математика</t>
  </si>
  <si>
    <t xml:space="preserve">РАЗОМ </t>
  </si>
  <si>
    <t>мін</t>
  </si>
  <si>
    <t>Мистецтво:музичне мистецтво</t>
  </si>
  <si>
    <t>мовно-літературна</t>
  </si>
  <si>
    <t>математична</t>
  </si>
  <si>
    <t>природнича</t>
  </si>
  <si>
    <t>мистецька</t>
  </si>
  <si>
    <t>Перша іноземна мова (англ)</t>
  </si>
  <si>
    <t>предмети</t>
  </si>
  <si>
    <t>галузі</t>
  </si>
  <si>
    <t>громадянська і історична</t>
  </si>
  <si>
    <t>8в</t>
  </si>
  <si>
    <t>9а</t>
  </si>
  <si>
    <t>9б</t>
  </si>
  <si>
    <t>Правознавство</t>
  </si>
  <si>
    <r>
      <t xml:space="preserve">10-В   </t>
    </r>
    <r>
      <rPr>
        <b/>
        <sz val="9"/>
        <color rgb="FF000000"/>
        <rFont val="Times New Roman"/>
        <family val="1"/>
        <charset val="204"/>
      </rPr>
      <t>у</t>
    </r>
    <r>
      <rPr>
        <sz val="9"/>
        <color rgb="FF000000"/>
        <rFont val="Times New Roman"/>
        <family val="1"/>
        <charset val="204"/>
      </rPr>
      <t>кр. філологя</t>
    </r>
  </si>
  <si>
    <t>історія України</t>
  </si>
  <si>
    <t xml:space="preserve">Всесвітня історія </t>
  </si>
  <si>
    <t>укр.література</t>
  </si>
  <si>
    <t>Геометрія</t>
  </si>
  <si>
    <t xml:space="preserve">години для перерозподілу </t>
  </si>
  <si>
    <t>Математика : алгебра і початки аналізу</t>
  </si>
  <si>
    <t>Математика : геометрія</t>
  </si>
  <si>
    <t>Алгебра і  початки аналізу: математика</t>
  </si>
  <si>
    <t>Геометрія: математика</t>
  </si>
  <si>
    <t>Всього</t>
  </si>
  <si>
    <t>Друга іноземна мова(нім.мова)</t>
  </si>
  <si>
    <t>Математика: алгебра і початки аналізу</t>
  </si>
  <si>
    <t>РАЗОМ з додатковими годинами на профільні предмети)</t>
  </si>
  <si>
    <t>Алгебра</t>
  </si>
  <si>
    <t>І.К."Пізнаємо природу"</t>
  </si>
  <si>
    <t xml:space="preserve">І.К "Навчаємося разом" </t>
  </si>
  <si>
    <t>І.К "Здоровя, безпека, добробут"</t>
  </si>
  <si>
    <t>Підприємництво і фінансова грамотність</t>
  </si>
  <si>
    <t xml:space="preserve">Інтегрований курс історії та громадянської освіти </t>
  </si>
  <si>
    <t>Інтегрований курс історі</t>
  </si>
  <si>
    <t>Історія України 7-9 класи</t>
  </si>
  <si>
    <t>Мистецтво:образотворче мистецтво</t>
  </si>
  <si>
    <t xml:space="preserve">    Мистецтво </t>
  </si>
  <si>
    <t>І.К "Здоровя, безпека, добробут</t>
  </si>
  <si>
    <t>мистецтво:музичне мистецтво</t>
  </si>
  <si>
    <t xml:space="preserve"> Інтегрований курс історії</t>
  </si>
  <si>
    <t xml:space="preserve"> Історія України 7-9 класи</t>
  </si>
  <si>
    <t>Години для індивідуальних і групових занять</t>
  </si>
  <si>
    <t>Всього додаткових годин</t>
  </si>
  <si>
    <t xml:space="preserve">Всього </t>
  </si>
  <si>
    <t>технологічна</t>
  </si>
  <si>
    <t>інформатична</t>
  </si>
  <si>
    <t>соціальна і здоровязбережувальна</t>
  </si>
  <si>
    <t>І.К."Пізнаємо природу.Моя планета  Земля "</t>
  </si>
  <si>
    <t>"Пізнаємо природу.Твої фізичні відкриття "</t>
  </si>
  <si>
    <t>Біологія</t>
  </si>
  <si>
    <t>Ггеографія</t>
  </si>
  <si>
    <t>Фізика</t>
  </si>
  <si>
    <t>Інформатика</t>
  </si>
  <si>
    <t>Технології</t>
  </si>
  <si>
    <t>англійська мова ( 1 інознмна мова)</t>
  </si>
  <si>
    <t>німецька мова ( ІІ іноземна мова)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</si>
</sst>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b/>
      <sz val="11.5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8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4"/>
      <color theme="4" tint="-0.499984740745262"/>
      <name val="Times New Roman"/>
      <family val="1"/>
      <charset val="204"/>
    </font>
    <font>
      <sz val="18"/>
      <color theme="4" tint="-0.49998474074526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20"/>
      <name val="Times New Roman"/>
      <family val="1"/>
      <charset val="204"/>
    </font>
    <font>
      <sz val="22"/>
      <name val="Times New Roman"/>
      <family val="1"/>
      <charset val="204"/>
    </font>
    <font>
      <i/>
      <sz val="2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i/>
      <u/>
      <sz val="11.5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0" fillId="2" borderId="1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12" xfId="0" applyFont="1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 wrapText="1"/>
    </xf>
    <xf numFmtId="0" fontId="0" fillId="2" borderId="37" xfId="0" applyFill="1" applyBorder="1"/>
    <xf numFmtId="0" fontId="0" fillId="2" borderId="0" xfId="0" applyFill="1" applyBorder="1"/>
    <xf numFmtId="0" fontId="0" fillId="2" borderId="31" xfId="0" applyFill="1" applyBorder="1" applyAlignment="1">
      <alignment horizontal="center" vertical="center"/>
    </xf>
    <xf numFmtId="0" fontId="0" fillId="0" borderId="35" xfId="0" applyBorder="1"/>
    <xf numFmtId="0" fontId="4" fillId="2" borderId="39" xfId="0" applyFont="1" applyFill="1" applyBorder="1" applyAlignment="1">
      <alignment vertical="center" wrapText="1"/>
    </xf>
    <xf numFmtId="0" fontId="0" fillId="0" borderId="0" xfId="0" applyBorder="1"/>
    <xf numFmtId="0" fontId="4" fillId="2" borderId="40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42" xfId="0" applyBorder="1"/>
    <xf numFmtId="0" fontId="7" fillId="2" borderId="43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horizontal="center" vertical="center"/>
    </xf>
    <xf numFmtId="0" fontId="0" fillId="0" borderId="44" xfId="0" applyBorder="1"/>
    <xf numFmtId="0" fontId="5" fillId="2" borderId="38" xfId="0" applyFont="1" applyFill="1" applyBorder="1" applyAlignment="1">
      <alignment vertical="center" wrapText="1"/>
    </xf>
    <xf numFmtId="0" fontId="0" fillId="2" borderId="41" xfId="0" applyFill="1" applyBorder="1" applyAlignment="1">
      <alignment horizontal="center" vertical="center"/>
    </xf>
    <xf numFmtId="0" fontId="5" fillId="2" borderId="43" xfId="0" applyFont="1" applyFill="1" applyBorder="1" applyAlignment="1">
      <alignment vertical="center" wrapText="1"/>
    </xf>
    <xf numFmtId="0" fontId="0" fillId="2" borderId="30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4" fillId="2" borderId="4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 wrapText="1"/>
    </xf>
    <xf numFmtId="0" fontId="5" fillId="2" borderId="5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0" fillId="2" borderId="39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33" xfId="0" applyFill="1" applyBorder="1"/>
    <xf numFmtId="0" fontId="4" fillId="2" borderId="51" xfId="0" applyFont="1" applyFill="1" applyBorder="1" applyAlignment="1">
      <alignment vertical="center" wrapText="1"/>
    </xf>
    <xf numFmtId="0" fontId="0" fillId="2" borderId="3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1" xfId="0" applyBorder="1"/>
    <xf numFmtId="0" fontId="4" fillId="2" borderId="3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48" xfId="0" applyFont="1" applyFill="1" applyBorder="1" applyAlignment="1">
      <alignment horizontal="center" vertical="center"/>
    </xf>
    <xf numFmtId="0" fontId="17" fillId="2" borderId="49" xfId="0" applyFont="1" applyFill="1" applyBorder="1" applyAlignment="1">
      <alignment horizontal="center" vertical="center"/>
    </xf>
    <xf numFmtId="0" fontId="16" fillId="2" borderId="50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17" fillId="2" borderId="50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8" fillId="2" borderId="38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3" fillId="2" borderId="50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58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26" xfId="0" applyFont="1" applyFill="1" applyBorder="1" applyAlignment="1">
      <alignment horizontal="center" vertical="center"/>
    </xf>
    <xf numFmtId="0" fontId="20" fillId="2" borderId="2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18" fillId="2" borderId="39" xfId="0" applyFont="1" applyFill="1" applyBorder="1" applyAlignment="1">
      <alignment horizontal="left" vertical="center" wrapText="1"/>
    </xf>
    <xf numFmtId="0" fontId="18" fillId="2" borderId="40" xfId="0" applyFont="1" applyFill="1" applyBorder="1" applyAlignment="1">
      <alignment horizontal="left" vertical="center" wrapText="1"/>
    </xf>
    <xf numFmtId="0" fontId="19" fillId="2" borderId="39" xfId="0" applyFont="1" applyFill="1" applyBorder="1" applyAlignment="1">
      <alignment horizontal="left" vertical="center" wrapText="1"/>
    </xf>
    <xf numFmtId="0" fontId="19" fillId="2" borderId="43" xfId="0" applyFont="1" applyFill="1" applyBorder="1" applyAlignment="1">
      <alignment vertical="center" wrapText="1"/>
    </xf>
    <xf numFmtId="0" fontId="1" fillId="2" borderId="54" xfId="0" applyFont="1" applyFill="1" applyBorder="1" applyAlignment="1">
      <alignment horizontal="left" vertical="center" wrapText="1"/>
    </xf>
    <xf numFmtId="0" fontId="1" fillId="2" borderId="39" xfId="0" applyFont="1" applyFill="1" applyBorder="1" applyAlignment="1">
      <alignment horizontal="left" vertical="center" wrapText="1"/>
    </xf>
    <xf numFmtId="0" fontId="18" fillId="2" borderId="51" xfId="0" applyFont="1" applyFill="1" applyBorder="1" applyAlignment="1">
      <alignment horizontal="left" vertical="center" wrapText="1"/>
    </xf>
    <xf numFmtId="0" fontId="10" fillId="2" borderId="38" xfId="0" applyFont="1" applyFill="1" applyBorder="1" applyAlignment="1">
      <alignment horizontal="left" vertical="center" wrapText="1"/>
    </xf>
    <xf numFmtId="0" fontId="18" fillId="2" borderId="43" xfId="0" applyFont="1" applyFill="1" applyBorder="1" applyAlignment="1">
      <alignment horizontal="left" vertical="center" wrapText="1"/>
    </xf>
    <xf numFmtId="0" fontId="18" fillId="2" borderId="37" xfId="0" applyFont="1" applyFill="1" applyBorder="1" applyAlignment="1">
      <alignment horizontal="left" vertical="center" wrapText="1"/>
    </xf>
    <xf numFmtId="0" fontId="18" fillId="2" borderId="54" xfId="0" applyFont="1" applyFill="1" applyBorder="1" applyAlignment="1">
      <alignment horizontal="left" vertical="center" wrapText="1"/>
    </xf>
    <xf numFmtId="0" fontId="23" fillId="2" borderId="31" xfId="0" applyFont="1" applyFill="1" applyBorder="1" applyAlignment="1">
      <alignment horizontal="center" vertical="center"/>
    </xf>
    <xf numFmtId="0" fontId="21" fillId="2" borderId="36" xfId="0" applyFont="1" applyFill="1" applyBorder="1" applyAlignment="1">
      <alignment horizontal="center" vertical="center"/>
    </xf>
    <xf numFmtId="0" fontId="21" fillId="2" borderId="41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12" fillId="2" borderId="41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2" fillId="2" borderId="56" xfId="0" applyFont="1" applyFill="1" applyBorder="1" applyAlignment="1">
      <alignment horizontal="center" vertical="center"/>
    </xf>
    <xf numFmtId="0" fontId="20" fillId="2" borderId="36" xfId="0" applyFont="1" applyFill="1" applyBorder="1" applyAlignment="1">
      <alignment horizontal="center" vertical="center"/>
    </xf>
    <xf numFmtId="0" fontId="23" fillId="2" borderId="10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59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21" fillId="2" borderId="24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59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9" fillId="2" borderId="41" xfId="0" applyFont="1" applyFill="1" applyBorder="1" applyAlignment="1">
      <alignment horizontal="center" vertical="center"/>
    </xf>
    <xf numFmtId="0" fontId="19" fillId="2" borderId="56" xfId="0" applyFont="1" applyFill="1" applyBorder="1" applyAlignment="1">
      <alignment horizontal="center" vertical="center"/>
    </xf>
    <xf numFmtId="0" fontId="19" fillId="2" borderId="59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0" fillId="2" borderId="38" xfId="0" applyFont="1" applyFill="1" applyBorder="1" applyAlignment="1">
      <alignment horizontal="center" vertical="center" wrapText="1"/>
    </xf>
    <xf numFmtId="0" fontId="20" fillId="2" borderId="40" xfId="0" applyFont="1" applyFill="1" applyBorder="1" applyAlignment="1">
      <alignment horizontal="center" vertical="center" wrapText="1"/>
    </xf>
    <xf numFmtId="0" fontId="20" fillId="2" borderId="43" xfId="0" applyFont="1" applyFill="1" applyBorder="1" applyAlignment="1">
      <alignment horizontal="center" vertical="center" wrapText="1"/>
    </xf>
    <xf numFmtId="0" fontId="20" fillId="2" borderId="51" xfId="0" applyFont="1" applyFill="1" applyBorder="1" applyAlignment="1">
      <alignment horizontal="center" vertical="center" wrapText="1"/>
    </xf>
    <xf numFmtId="0" fontId="20" fillId="2" borderId="43" xfId="0" applyFont="1" applyFill="1" applyBorder="1" applyAlignment="1">
      <alignment horizontal="center" vertical="center" textRotation="90" wrapText="1"/>
    </xf>
    <xf numFmtId="0" fontId="20" fillId="2" borderId="54" xfId="0" applyFont="1" applyFill="1" applyBorder="1" applyAlignment="1">
      <alignment horizontal="center" vertical="center" textRotation="90" wrapText="1"/>
    </xf>
    <xf numFmtId="0" fontId="20" fillId="2" borderId="39" xfId="0" applyFont="1" applyFill="1" applyBorder="1" applyAlignment="1">
      <alignment horizontal="center" vertical="center" wrapText="1"/>
    </xf>
    <xf numFmtId="0" fontId="20" fillId="2" borderId="39" xfId="0" applyFont="1" applyFill="1" applyBorder="1" applyAlignment="1">
      <alignment horizontal="center" vertical="center" textRotation="90" wrapText="1"/>
    </xf>
    <xf numFmtId="0" fontId="24" fillId="2" borderId="54" xfId="0" applyFont="1" applyFill="1" applyBorder="1" applyAlignment="1">
      <alignment horizontal="center" vertical="center" textRotation="90" wrapText="1"/>
    </xf>
    <xf numFmtId="0" fontId="24" fillId="2" borderId="39" xfId="0" applyFont="1" applyFill="1" applyBorder="1" applyAlignment="1">
      <alignment horizontal="center" vertical="center" textRotation="90" wrapText="1"/>
    </xf>
    <xf numFmtId="0" fontId="19" fillId="2" borderId="38" xfId="0" applyFont="1" applyFill="1" applyBorder="1" applyAlignment="1">
      <alignment horizontal="left" vertical="center" wrapText="1"/>
    </xf>
    <xf numFmtId="0" fontId="19" fillId="2" borderId="40" xfId="0" applyFont="1" applyFill="1" applyBorder="1" applyAlignment="1">
      <alignment horizontal="left" vertical="center" wrapText="1"/>
    </xf>
    <xf numFmtId="0" fontId="19" fillId="2" borderId="43" xfId="0" applyFont="1" applyFill="1" applyBorder="1" applyAlignment="1">
      <alignment horizontal="left" vertical="center" wrapText="1"/>
    </xf>
    <xf numFmtId="0" fontId="19" fillId="2" borderId="51" xfId="0" applyFont="1" applyFill="1" applyBorder="1" applyAlignment="1">
      <alignment horizontal="left" vertical="center" wrapText="1"/>
    </xf>
    <xf numFmtId="0" fontId="19" fillId="2" borderId="39" xfId="0" applyFont="1" applyFill="1" applyBorder="1" applyAlignment="1">
      <alignment vertical="center" wrapText="1"/>
    </xf>
    <xf numFmtId="0" fontId="19" fillId="2" borderId="40" xfId="0" applyFont="1" applyFill="1" applyBorder="1" applyAlignment="1">
      <alignment vertical="center" wrapText="1"/>
    </xf>
    <xf numFmtId="0" fontId="19" fillId="2" borderId="38" xfId="0" applyFont="1" applyFill="1" applyBorder="1" applyAlignment="1">
      <alignment vertical="center" wrapText="1"/>
    </xf>
    <xf numFmtId="0" fontId="19" fillId="2" borderId="37" xfId="0" applyFont="1" applyFill="1" applyBorder="1" applyAlignment="1">
      <alignment vertical="center" wrapText="1"/>
    </xf>
    <xf numFmtId="0" fontId="19" fillId="2" borderId="54" xfId="0" applyFont="1" applyFill="1" applyBorder="1" applyAlignment="1">
      <alignment vertical="center" wrapText="1"/>
    </xf>
    <xf numFmtId="0" fontId="11" fillId="2" borderId="54" xfId="0" applyFont="1" applyFill="1" applyBorder="1" applyAlignment="1">
      <alignment horizontal="left" vertical="center" wrapText="1"/>
    </xf>
    <xf numFmtId="0" fontId="11" fillId="2" borderId="39" xfId="0" applyFont="1" applyFill="1" applyBorder="1" applyAlignment="1">
      <alignment horizontal="left" vertical="center" wrapText="1"/>
    </xf>
    <xf numFmtId="0" fontId="21" fillId="2" borderId="51" xfId="0" applyFont="1" applyFill="1" applyBorder="1" applyAlignment="1">
      <alignment horizontal="left" vertical="center" wrapText="1"/>
    </xf>
    <xf numFmtId="0" fontId="21" fillId="2" borderId="18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0" fillId="2" borderId="38" xfId="0" applyFont="1" applyFill="1" applyBorder="1" applyAlignment="1">
      <alignment horizontal="center" vertical="center" textRotation="90" wrapText="1"/>
    </xf>
    <xf numFmtId="0" fontId="20" fillId="2" borderId="39" xfId="0" applyFont="1" applyFill="1" applyBorder="1" applyAlignment="1">
      <alignment horizontal="center" vertical="center" textRotation="90" wrapText="1"/>
    </xf>
    <xf numFmtId="0" fontId="20" fillId="2" borderId="40" xfId="0" applyFont="1" applyFill="1" applyBorder="1" applyAlignment="1">
      <alignment horizontal="center" vertical="center" textRotation="90" wrapText="1"/>
    </xf>
    <xf numFmtId="0" fontId="19" fillId="2" borderId="39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19" fillId="2" borderId="38" xfId="0" applyFont="1" applyFill="1" applyBorder="1" applyAlignment="1">
      <alignment horizontal="left" vertical="center" wrapText="1"/>
    </xf>
    <xf numFmtId="0" fontId="20" fillId="2" borderId="37" xfId="0" applyFont="1" applyFill="1" applyBorder="1" applyAlignment="1">
      <alignment horizontal="center" vertical="center" textRotation="90" wrapText="1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6" fillId="2" borderId="38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26" fillId="2" borderId="12" xfId="0" applyFont="1" applyFill="1" applyBorder="1" applyAlignment="1">
      <alignment horizontal="center" vertical="center" wrapText="1"/>
    </xf>
    <xf numFmtId="0" fontId="26" fillId="2" borderId="29" xfId="0" applyFont="1" applyFill="1" applyBorder="1" applyAlignment="1">
      <alignment horizontal="center" vertical="center" wrapText="1"/>
    </xf>
    <xf numFmtId="0" fontId="20" fillId="2" borderId="39" xfId="0" applyFont="1" applyFill="1" applyBorder="1" applyAlignment="1">
      <alignment horizontal="center" vertical="center" wrapText="1"/>
    </xf>
    <xf numFmtId="0" fontId="28" fillId="2" borderId="32" xfId="0" applyFont="1" applyFill="1" applyBorder="1" applyAlignment="1">
      <alignment horizontal="center" vertical="center"/>
    </xf>
    <xf numFmtId="0" fontId="28" fillId="2" borderId="57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9" fillId="2" borderId="32" xfId="0" applyFont="1" applyFill="1" applyBorder="1" applyAlignment="1">
      <alignment horizontal="center" vertical="center"/>
    </xf>
    <xf numFmtId="0" fontId="29" fillId="2" borderId="57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19" fillId="2" borderId="39" xfId="0" applyFont="1" applyFill="1" applyBorder="1" applyAlignment="1">
      <alignment horizontal="left" vertical="center" textRotation="90" wrapText="1"/>
    </xf>
    <xf numFmtId="0" fontId="19" fillId="2" borderId="36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textRotation="90" wrapText="1"/>
    </xf>
    <xf numFmtId="0" fontId="11" fillId="2" borderId="12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  <color rgb="FFCCFFFF"/>
      <color rgb="FFFFFFCC"/>
      <color rgb="FFFF99FF"/>
      <color rgb="FF00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56"/>
  <sheetViews>
    <sheetView tabSelected="1" view="pageBreakPreview" topLeftCell="A31" zoomScale="60" zoomScaleNormal="70" workbookViewId="0">
      <selection activeCell="B38" sqref="B38"/>
    </sheetView>
  </sheetViews>
  <sheetFormatPr defaultColWidth="7.5546875" defaultRowHeight="14.4" x14ac:dyDescent="0.3"/>
  <cols>
    <col min="1" max="1" width="19.5546875" style="177" customWidth="1"/>
    <col min="2" max="2" width="50.44140625" style="188" customWidth="1"/>
    <col min="3" max="3" width="9" style="120" customWidth="1"/>
    <col min="4" max="4" width="12.44140625" style="113" customWidth="1"/>
    <col min="5" max="5" width="12.44140625" style="114" customWidth="1"/>
    <col min="6" max="7" width="12.44140625" style="113" customWidth="1"/>
    <col min="8" max="8" width="12.44140625" style="114" customWidth="1"/>
    <col min="9" max="10" width="12.44140625" style="113" customWidth="1"/>
    <col min="11" max="11" width="12.44140625" style="114" customWidth="1"/>
    <col min="12" max="13" width="12.44140625" style="113" customWidth="1"/>
    <col min="14" max="16" width="12.44140625" style="114" customWidth="1"/>
    <col min="17" max="17" width="11.33203125" style="113" customWidth="1"/>
    <col min="18" max="18" width="7.5546875" style="30" hidden="1" customWidth="1"/>
    <col min="19" max="16384" width="7.5546875" style="31"/>
  </cols>
  <sheetData>
    <row r="1" spans="1:18" s="223" customFormat="1" ht="25.5" customHeight="1" x14ac:dyDescent="0.3">
      <c r="A1" s="208" t="s">
        <v>54</v>
      </c>
      <c r="B1" s="196" t="s">
        <v>53</v>
      </c>
      <c r="C1" s="215"/>
      <c r="D1" s="216" t="s">
        <v>16</v>
      </c>
      <c r="E1" s="217" t="s">
        <v>18</v>
      </c>
      <c r="F1" s="216" t="s">
        <v>15</v>
      </c>
      <c r="G1" s="218" t="s">
        <v>18</v>
      </c>
      <c r="H1" s="219" t="s">
        <v>16</v>
      </c>
      <c r="I1" s="216" t="s">
        <v>17</v>
      </c>
      <c r="J1" s="220" t="s">
        <v>16</v>
      </c>
      <c r="K1" s="219" t="s">
        <v>16</v>
      </c>
      <c r="L1" s="216" t="s">
        <v>17</v>
      </c>
      <c r="M1" s="220" t="s">
        <v>16</v>
      </c>
      <c r="N1" s="219" t="s">
        <v>16</v>
      </c>
      <c r="O1" s="216" t="s">
        <v>17</v>
      </c>
      <c r="P1" s="219" t="s">
        <v>16</v>
      </c>
      <c r="Q1" s="221"/>
      <c r="R1" s="222"/>
    </row>
    <row r="2" spans="1:18" s="192" customFormat="1" ht="28.8" customHeight="1" thickBot="1" x14ac:dyDescent="0.35">
      <c r="A2" s="208"/>
      <c r="B2" s="196"/>
      <c r="C2" s="189"/>
      <c r="D2" s="212" t="s">
        <v>3</v>
      </c>
      <c r="E2" s="213" t="s">
        <v>4</v>
      </c>
      <c r="F2" s="212" t="s">
        <v>5</v>
      </c>
      <c r="G2" s="214" t="s">
        <v>6</v>
      </c>
      <c r="H2" s="213" t="s">
        <v>7</v>
      </c>
      <c r="I2" s="212" t="s">
        <v>8</v>
      </c>
      <c r="J2" s="214" t="s">
        <v>9</v>
      </c>
      <c r="K2" s="213" t="s">
        <v>10</v>
      </c>
      <c r="L2" s="212" t="s">
        <v>11</v>
      </c>
      <c r="M2" s="214" t="s">
        <v>12</v>
      </c>
      <c r="N2" s="213" t="s">
        <v>56</v>
      </c>
      <c r="O2" s="212" t="s">
        <v>57</v>
      </c>
      <c r="P2" s="213" t="s">
        <v>58</v>
      </c>
      <c r="Q2" s="190" t="s">
        <v>14</v>
      </c>
      <c r="R2" s="191"/>
    </row>
    <row r="3" spans="1:18" s="71" customFormat="1" ht="28.5" customHeight="1" thickBot="1" x14ac:dyDescent="0.35">
      <c r="A3" s="193" t="s">
        <v>48</v>
      </c>
      <c r="B3" s="178" t="s">
        <v>23</v>
      </c>
      <c r="C3" s="122" t="s">
        <v>46</v>
      </c>
      <c r="D3" s="126">
        <v>4</v>
      </c>
      <c r="E3" s="139">
        <v>4</v>
      </c>
      <c r="F3" s="126">
        <v>4</v>
      </c>
      <c r="G3" s="96">
        <v>4</v>
      </c>
      <c r="H3" s="139">
        <v>4</v>
      </c>
      <c r="I3" s="126">
        <v>3</v>
      </c>
      <c r="J3" s="96">
        <v>3</v>
      </c>
      <c r="K3" s="139">
        <v>3</v>
      </c>
      <c r="L3" s="126">
        <v>3</v>
      </c>
      <c r="M3" s="96">
        <v>3</v>
      </c>
      <c r="N3" s="139">
        <v>3</v>
      </c>
      <c r="O3" s="126">
        <v>3</v>
      </c>
      <c r="P3" s="139">
        <v>3</v>
      </c>
      <c r="Q3" s="158">
        <f>SUM(D3:P3)</f>
        <v>44</v>
      </c>
      <c r="R3" s="70"/>
    </row>
    <row r="4" spans="1:18" s="67" customFormat="1" ht="28.5" customHeight="1" thickBot="1" x14ac:dyDescent="0.35">
      <c r="A4" s="194"/>
      <c r="B4" s="117" t="s">
        <v>24</v>
      </c>
      <c r="C4" s="122" t="s">
        <v>46</v>
      </c>
      <c r="D4" s="127">
        <v>1.5</v>
      </c>
      <c r="E4" s="140">
        <v>2</v>
      </c>
      <c r="F4" s="127">
        <v>1.5</v>
      </c>
      <c r="G4" s="97">
        <v>2</v>
      </c>
      <c r="H4" s="140">
        <v>1.5</v>
      </c>
      <c r="I4" s="127">
        <v>1.5</v>
      </c>
      <c r="J4" s="97">
        <v>1.5</v>
      </c>
      <c r="K4" s="140">
        <v>1.5</v>
      </c>
      <c r="L4" s="127">
        <v>1</v>
      </c>
      <c r="M4" s="97">
        <v>1</v>
      </c>
      <c r="N4" s="140">
        <v>1</v>
      </c>
      <c r="O4" s="127">
        <v>1</v>
      </c>
      <c r="P4" s="140">
        <v>1</v>
      </c>
      <c r="Q4" s="159">
        <f t="shared" ref="Q4:Q32" si="0">SUM(D4:P4)</f>
        <v>18</v>
      </c>
      <c r="R4" s="66"/>
    </row>
    <row r="5" spans="1:18" s="69" customFormat="1" ht="28.5" customHeight="1" thickBot="1" x14ac:dyDescent="0.35">
      <c r="A5" s="194"/>
      <c r="B5" s="117" t="s">
        <v>25</v>
      </c>
      <c r="C5" s="122" t="s">
        <v>46</v>
      </c>
      <c r="D5" s="127">
        <v>1</v>
      </c>
      <c r="E5" s="140">
        <v>1.5</v>
      </c>
      <c r="F5" s="127">
        <v>1</v>
      </c>
      <c r="G5" s="97">
        <v>1.5</v>
      </c>
      <c r="H5" s="140">
        <v>1</v>
      </c>
      <c r="I5" s="127">
        <v>1</v>
      </c>
      <c r="J5" s="97">
        <v>1</v>
      </c>
      <c r="K5" s="140">
        <v>1</v>
      </c>
      <c r="L5" s="127">
        <v>1</v>
      </c>
      <c r="M5" s="97">
        <v>1</v>
      </c>
      <c r="N5" s="140">
        <v>1</v>
      </c>
      <c r="O5" s="127">
        <v>1</v>
      </c>
      <c r="P5" s="140">
        <v>1</v>
      </c>
      <c r="Q5" s="159">
        <f t="shared" si="0"/>
        <v>14</v>
      </c>
      <c r="R5" s="68"/>
    </row>
    <row r="6" spans="1:18" s="79" customFormat="1" ht="28.5" customHeight="1" thickBot="1" x14ac:dyDescent="0.35">
      <c r="A6" s="195"/>
      <c r="B6" s="179" t="s">
        <v>52</v>
      </c>
      <c r="C6" s="122" t="s">
        <v>46</v>
      </c>
      <c r="D6" s="128">
        <v>3.5</v>
      </c>
      <c r="E6" s="141">
        <v>5</v>
      </c>
      <c r="F6" s="128">
        <v>3.5</v>
      </c>
      <c r="G6" s="98">
        <v>5</v>
      </c>
      <c r="H6" s="141">
        <v>3.5</v>
      </c>
      <c r="I6" s="128">
        <v>3.5</v>
      </c>
      <c r="J6" s="98">
        <v>3.5</v>
      </c>
      <c r="K6" s="141">
        <v>3.5</v>
      </c>
      <c r="L6" s="128">
        <v>3</v>
      </c>
      <c r="M6" s="98">
        <v>3</v>
      </c>
      <c r="N6" s="141">
        <v>3</v>
      </c>
      <c r="O6" s="128">
        <v>3</v>
      </c>
      <c r="P6" s="141">
        <v>3</v>
      </c>
      <c r="Q6" s="160">
        <f t="shared" si="0"/>
        <v>46</v>
      </c>
      <c r="R6" s="78"/>
    </row>
    <row r="7" spans="1:18" s="69" customFormat="1" ht="28.5" customHeight="1" thickBot="1" x14ac:dyDescent="0.35">
      <c r="A7" s="193" t="s">
        <v>49</v>
      </c>
      <c r="B7" s="178" t="s">
        <v>44</v>
      </c>
      <c r="C7" s="122" t="s">
        <v>46</v>
      </c>
      <c r="D7" s="129">
        <v>4</v>
      </c>
      <c r="E7" s="142">
        <v>6</v>
      </c>
      <c r="F7" s="129">
        <v>4</v>
      </c>
      <c r="G7" s="99">
        <v>6</v>
      </c>
      <c r="H7" s="142">
        <v>4</v>
      </c>
      <c r="I7" s="129"/>
      <c r="J7" s="99"/>
      <c r="K7" s="142"/>
      <c r="L7" s="129"/>
      <c r="M7" s="99"/>
      <c r="N7" s="142"/>
      <c r="O7" s="129"/>
      <c r="P7" s="142"/>
      <c r="Q7" s="158">
        <f t="shared" si="0"/>
        <v>24</v>
      </c>
      <c r="R7" s="68"/>
    </row>
    <row r="8" spans="1:18" s="67" customFormat="1" ht="28.5" customHeight="1" thickBot="1" x14ac:dyDescent="0.35">
      <c r="A8" s="194"/>
      <c r="B8" s="117" t="s">
        <v>74</v>
      </c>
      <c r="C8" s="122" t="s">
        <v>46</v>
      </c>
      <c r="D8" s="127"/>
      <c r="E8" s="140"/>
      <c r="F8" s="127"/>
      <c r="G8" s="97"/>
      <c r="H8" s="140"/>
      <c r="I8" s="127">
        <v>2.5</v>
      </c>
      <c r="J8" s="97">
        <v>2.5</v>
      </c>
      <c r="K8" s="140">
        <v>2.5</v>
      </c>
      <c r="L8" s="127">
        <v>2.5</v>
      </c>
      <c r="M8" s="97">
        <v>2.5</v>
      </c>
      <c r="N8" s="140">
        <v>2.5</v>
      </c>
      <c r="O8" s="127">
        <v>2.5</v>
      </c>
      <c r="P8" s="140">
        <v>2.5</v>
      </c>
      <c r="Q8" s="159">
        <f t="shared" si="0"/>
        <v>20</v>
      </c>
      <c r="R8" s="66"/>
    </row>
    <row r="9" spans="1:18" s="79" customFormat="1" ht="28.5" customHeight="1" thickBot="1" x14ac:dyDescent="0.35">
      <c r="A9" s="195"/>
      <c r="B9" s="179" t="s">
        <v>64</v>
      </c>
      <c r="C9" s="122" t="s">
        <v>46</v>
      </c>
      <c r="D9" s="128"/>
      <c r="E9" s="141"/>
      <c r="F9" s="128"/>
      <c r="G9" s="98"/>
      <c r="H9" s="141"/>
      <c r="I9" s="128">
        <v>1.5</v>
      </c>
      <c r="J9" s="98">
        <v>1.5</v>
      </c>
      <c r="K9" s="141">
        <v>1.5</v>
      </c>
      <c r="L9" s="128">
        <v>1.5</v>
      </c>
      <c r="M9" s="98">
        <v>1.5</v>
      </c>
      <c r="N9" s="141">
        <v>1.5</v>
      </c>
      <c r="O9" s="128">
        <v>1.5</v>
      </c>
      <c r="P9" s="141">
        <v>1.5</v>
      </c>
      <c r="Q9" s="160">
        <f t="shared" si="0"/>
        <v>12</v>
      </c>
      <c r="R9" s="78"/>
    </row>
    <row r="10" spans="1:18" s="73" customFormat="1" ht="28.5" customHeight="1" thickBot="1" x14ac:dyDescent="0.35">
      <c r="A10" s="193" t="s">
        <v>50</v>
      </c>
      <c r="B10" s="178" t="s">
        <v>96</v>
      </c>
      <c r="C10" s="122" t="s">
        <v>46</v>
      </c>
      <c r="D10" s="129"/>
      <c r="E10" s="142"/>
      <c r="F10" s="129"/>
      <c r="G10" s="99"/>
      <c r="H10" s="142"/>
      <c r="I10" s="129">
        <v>2</v>
      </c>
      <c r="J10" s="99">
        <v>2</v>
      </c>
      <c r="K10" s="142">
        <v>2</v>
      </c>
      <c r="L10" s="129">
        <v>2</v>
      </c>
      <c r="M10" s="99">
        <v>2</v>
      </c>
      <c r="N10" s="142">
        <v>2</v>
      </c>
      <c r="O10" s="129">
        <v>2</v>
      </c>
      <c r="P10" s="142">
        <v>2</v>
      </c>
      <c r="Q10" s="158">
        <f t="shared" si="0"/>
        <v>16</v>
      </c>
      <c r="R10" s="72"/>
    </row>
    <row r="11" spans="1:18" s="69" customFormat="1" ht="28.5" customHeight="1" thickBot="1" x14ac:dyDescent="0.35">
      <c r="A11" s="194"/>
      <c r="B11" s="117" t="s">
        <v>97</v>
      </c>
      <c r="C11" s="122" t="s">
        <v>46</v>
      </c>
      <c r="D11" s="127"/>
      <c r="E11" s="140"/>
      <c r="F11" s="127">
        <v>1</v>
      </c>
      <c r="G11" s="97">
        <v>2</v>
      </c>
      <c r="H11" s="140">
        <v>1</v>
      </c>
      <c r="I11" s="127">
        <v>2</v>
      </c>
      <c r="J11" s="97">
        <v>2</v>
      </c>
      <c r="K11" s="140">
        <v>2</v>
      </c>
      <c r="L11" s="127">
        <v>2</v>
      </c>
      <c r="M11" s="97">
        <v>2</v>
      </c>
      <c r="N11" s="140">
        <v>2</v>
      </c>
      <c r="O11" s="127">
        <v>1</v>
      </c>
      <c r="P11" s="140">
        <v>1</v>
      </c>
      <c r="Q11" s="159">
        <f t="shared" si="0"/>
        <v>18</v>
      </c>
      <c r="R11" s="68"/>
    </row>
    <row r="12" spans="1:18" s="75" customFormat="1" ht="28.5" customHeight="1" thickBot="1" x14ac:dyDescent="0.35">
      <c r="A12" s="194"/>
      <c r="B12" s="117" t="s">
        <v>98</v>
      </c>
      <c r="C12" s="122" t="s">
        <v>46</v>
      </c>
      <c r="D12" s="127"/>
      <c r="E12" s="140"/>
      <c r="F12" s="127"/>
      <c r="G12" s="97"/>
      <c r="H12" s="140"/>
      <c r="I12" s="127">
        <v>2</v>
      </c>
      <c r="J12" s="97">
        <v>2</v>
      </c>
      <c r="K12" s="140">
        <v>2</v>
      </c>
      <c r="L12" s="127">
        <v>2</v>
      </c>
      <c r="M12" s="97">
        <v>2</v>
      </c>
      <c r="N12" s="140">
        <v>2</v>
      </c>
      <c r="O12" s="127">
        <v>3</v>
      </c>
      <c r="P12" s="140">
        <v>3</v>
      </c>
      <c r="Q12" s="159">
        <f t="shared" si="0"/>
        <v>18</v>
      </c>
      <c r="R12" s="74"/>
    </row>
    <row r="13" spans="1:18" s="67" customFormat="1" ht="28.5" customHeight="1" thickBot="1" x14ac:dyDescent="0.35">
      <c r="A13" s="194"/>
      <c r="B13" s="117" t="s">
        <v>28</v>
      </c>
      <c r="C13" s="122" t="s">
        <v>46</v>
      </c>
      <c r="D13" s="127"/>
      <c r="E13" s="140"/>
      <c r="F13" s="127"/>
      <c r="G13" s="97"/>
      <c r="H13" s="140"/>
      <c r="I13" s="127">
        <v>1</v>
      </c>
      <c r="J13" s="97">
        <v>1</v>
      </c>
      <c r="K13" s="140">
        <v>1</v>
      </c>
      <c r="L13" s="127">
        <v>2</v>
      </c>
      <c r="M13" s="97">
        <v>2</v>
      </c>
      <c r="N13" s="140">
        <v>2</v>
      </c>
      <c r="O13" s="127">
        <v>2</v>
      </c>
      <c r="P13" s="140">
        <v>2</v>
      </c>
      <c r="Q13" s="159">
        <f t="shared" si="0"/>
        <v>13</v>
      </c>
      <c r="R13" s="66"/>
    </row>
    <row r="14" spans="1:18" s="69" customFormat="1" ht="28.5" customHeight="1" thickBot="1" x14ac:dyDescent="0.35">
      <c r="A14" s="194"/>
      <c r="B14" s="117" t="s">
        <v>75</v>
      </c>
      <c r="C14" s="122" t="s">
        <v>46</v>
      </c>
      <c r="D14" s="127">
        <v>1.5</v>
      </c>
      <c r="E14" s="140"/>
      <c r="F14" s="127">
        <v>1</v>
      </c>
      <c r="G14" s="97"/>
      <c r="H14" s="140">
        <v>1</v>
      </c>
      <c r="I14" s="127"/>
      <c r="J14" s="97"/>
      <c r="K14" s="140"/>
      <c r="L14" s="127"/>
      <c r="M14" s="97"/>
      <c r="N14" s="140"/>
      <c r="O14" s="127"/>
      <c r="P14" s="140"/>
      <c r="Q14" s="159">
        <f t="shared" si="0"/>
        <v>3.5</v>
      </c>
      <c r="R14" s="68"/>
    </row>
    <row r="15" spans="1:18" s="87" customFormat="1" ht="27" customHeight="1" thickBot="1" x14ac:dyDescent="0.35">
      <c r="A15" s="194"/>
      <c r="B15" s="117" t="s">
        <v>94</v>
      </c>
      <c r="C15" s="122" t="s">
        <v>46</v>
      </c>
      <c r="D15" s="127"/>
      <c r="E15" s="140">
        <v>2</v>
      </c>
      <c r="F15" s="127"/>
      <c r="G15" s="97">
        <v>2</v>
      </c>
      <c r="H15" s="140"/>
      <c r="I15" s="127"/>
      <c r="J15" s="97"/>
      <c r="K15" s="140"/>
      <c r="L15" s="127"/>
      <c r="M15" s="97"/>
      <c r="N15" s="140"/>
      <c r="O15" s="127"/>
      <c r="P15" s="140"/>
      <c r="Q15" s="159">
        <f t="shared" si="0"/>
        <v>4</v>
      </c>
      <c r="R15" s="86"/>
    </row>
    <row r="16" spans="1:18" s="81" customFormat="1" ht="24" customHeight="1" thickBot="1" x14ac:dyDescent="0.35">
      <c r="A16" s="195"/>
      <c r="B16" s="179" t="s">
        <v>95</v>
      </c>
      <c r="C16" s="122" t="s">
        <v>46</v>
      </c>
      <c r="D16" s="128"/>
      <c r="E16" s="141">
        <v>1</v>
      </c>
      <c r="F16" s="128"/>
      <c r="G16" s="98">
        <v>1</v>
      </c>
      <c r="H16" s="141"/>
      <c r="I16" s="128"/>
      <c r="J16" s="98"/>
      <c r="K16" s="141"/>
      <c r="L16" s="128"/>
      <c r="M16" s="98"/>
      <c r="N16" s="141"/>
      <c r="O16" s="128"/>
      <c r="P16" s="141"/>
      <c r="Q16" s="160">
        <f t="shared" si="0"/>
        <v>2</v>
      </c>
      <c r="R16" s="80"/>
    </row>
    <row r="17" spans="1:18" s="69" customFormat="1" ht="38.25" customHeight="1" thickBot="1" x14ac:dyDescent="0.35">
      <c r="A17" s="193" t="s">
        <v>93</v>
      </c>
      <c r="B17" s="178" t="s">
        <v>77</v>
      </c>
      <c r="C17" s="122" t="s">
        <v>46</v>
      </c>
      <c r="D17" s="129">
        <v>1</v>
      </c>
      <c r="E17" s="142"/>
      <c r="F17" s="129">
        <v>1</v>
      </c>
      <c r="G17" s="99"/>
      <c r="H17" s="142">
        <v>1</v>
      </c>
      <c r="I17" s="129">
        <v>1</v>
      </c>
      <c r="J17" s="99">
        <v>1</v>
      </c>
      <c r="K17" s="142">
        <v>1</v>
      </c>
      <c r="L17" s="129">
        <v>0.5</v>
      </c>
      <c r="M17" s="99">
        <v>0.5</v>
      </c>
      <c r="N17" s="142">
        <v>0.5</v>
      </c>
      <c r="O17" s="129">
        <v>0.5</v>
      </c>
      <c r="P17" s="142">
        <v>0.5</v>
      </c>
      <c r="Q17" s="158">
        <f t="shared" si="0"/>
        <v>8.5</v>
      </c>
      <c r="R17" s="68"/>
    </row>
    <row r="18" spans="1:18" s="77" customFormat="1" ht="48" customHeight="1" thickBot="1" x14ac:dyDescent="0.35">
      <c r="A18" s="194"/>
      <c r="B18" s="117" t="s">
        <v>76</v>
      </c>
      <c r="C18" s="122" t="s">
        <v>46</v>
      </c>
      <c r="D18" s="127"/>
      <c r="E18" s="140">
        <v>1</v>
      </c>
      <c r="F18" s="127"/>
      <c r="G18" s="97">
        <v>1</v>
      </c>
      <c r="H18" s="140"/>
      <c r="I18" s="127"/>
      <c r="J18" s="97"/>
      <c r="K18" s="140"/>
      <c r="L18" s="127"/>
      <c r="M18" s="97"/>
      <c r="N18" s="140"/>
      <c r="O18" s="127"/>
      <c r="P18" s="140"/>
      <c r="Q18" s="159">
        <f t="shared" si="0"/>
        <v>2</v>
      </c>
      <c r="R18" s="76"/>
    </row>
    <row r="19" spans="1:18" s="75" customFormat="1" ht="44.25" customHeight="1" thickBot="1" x14ac:dyDescent="0.35">
      <c r="A19" s="195"/>
      <c r="B19" s="179" t="s">
        <v>78</v>
      </c>
      <c r="C19" s="122" t="s">
        <v>46</v>
      </c>
      <c r="D19" s="128"/>
      <c r="E19" s="141"/>
      <c r="F19" s="128"/>
      <c r="G19" s="98"/>
      <c r="H19" s="141"/>
      <c r="I19" s="128"/>
      <c r="J19" s="98"/>
      <c r="K19" s="141"/>
      <c r="L19" s="128">
        <v>0.5</v>
      </c>
      <c r="M19" s="98">
        <v>0.5</v>
      </c>
      <c r="N19" s="141">
        <v>0.5</v>
      </c>
      <c r="O19" s="128">
        <v>0.5</v>
      </c>
      <c r="P19" s="141">
        <v>0.5</v>
      </c>
      <c r="Q19" s="160">
        <f t="shared" si="0"/>
        <v>2.5</v>
      </c>
      <c r="R19" s="74"/>
    </row>
    <row r="20" spans="1:18" s="69" customFormat="1" ht="36.75" customHeight="1" thickBot="1" x14ac:dyDescent="0.35">
      <c r="A20" s="193" t="s">
        <v>55</v>
      </c>
      <c r="B20" s="178" t="s">
        <v>79</v>
      </c>
      <c r="C20" s="122" t="s">
        <v>46</v>
      </c>
      <c r="D20" s="129">
        <v>1</v>
      </c>
      <c r="E20" s="142">
        <v>1.5</v>
      </c>
      <c r="F20" s="129"/>
      <c r="G20" s="99">
        <v>2.5</v>
      </c>
      <c r="H20" s="142"/>
      <c r="I20" s="129"/>
      <c r="J20" s="99"/>
      <c r="K20" s="142"/>
      <c r="L20" s="129"/>
      <c r="M20" s="99"/>
      <c r="N20" s="142"/>
      <c r="O20" s="129"/>
      <c r="P20" s="142"/>
      <c r="Q20" s="158">
        <f t="shared" si="0"/>
        <v>5</v>
      </c>
      <c r="R20" s="68"/>
    </row>
    <row r="21" spans="1:18" s="67" customFormat="1" ht="31.5" customHeight="1" thickBot="1" x14ac:dyDescent="0.35">
      <c r="A21" s="194"/>
      <c r="B21" s="117" t="s">
        <v>80</v>
      </c>
      <c r="C21" s="122" t="s">
        <v>46</v>
      </c>
      <c r="D21" s="127"/>
      <c r="E21" s="140"/>
      <c r="F21" s="127">
        <v>1</v>
      </c>
      <c r="G21" s="97"/>
      <c r="H21" s="140">
        <v>1</v>
      </c>
      <c r="I21" s="127"/>
      <c r="J21" s="97"/>
      <c r="K21" s="140"/>
      <c r="L21" s="127"/>
      <c r="M21" s="97"/>
      <c r="N21" s="140"/>
      <c r="O21" s="127"/>
      <c r="P21" s="140"/>
      <c r="Q21" s="159">
        <f t="shared" si="0"/>
        <v>2</v>
      </c>
      <c r="R21" s="66"/>
    </row>
    <row r="22" spans="1:18" s="67" customFormat="1" ht="27.75" customHeight="1" thickBot="1" x14ac:dyDescent="0.35">
      <c r="A22" s="194"/>
      <c r="B22" s="117" t="s">
        <v>81</v>
      </c>
      <c r="C22" s="122" t="s">
        <v>46</v>
      </c>
      <c r="D22" s="127"/>
      <c r="E22" s="140"/>
      <c r="F22" s="127"/>
      <c r="G22" s="97"/>
      <c r="H22" s="140"/>
      <c r="I22" s="127">
        <v>0.5</v>
      </c>
      <c r="J22" s="97">
        <v>0.5</v>
      </c>
      <c r="K22" s="140">
        <v>0.5</v>
      </c>
      <c r="L22" s="127">
        <v>1</v>
      </c>
      <c r="M22" s="97">
        <v>1</v>
      </c>
      <c r="N22" s="140">
        <v>1</v>
      </c>
      <c r="O22" s="127">
        <v>1.5</v>
      </c>
      <c r="P22" s="140">
        <v>1.5</v>
      </c>
      <c r="Q22" s="159">
        <f t="shared" si="0"/>
        <v>7.5</v>
      </c>
      <c r="R22" s="66"/>
    </row>
    <row r="23" spans="1:18" s="69" customFormat="1" ht="28.5" customHeight="1" thickBot="1" x14ac:dyDescent="0.35">
      <c r="A23" s="194"/>
      <c r="B23" s="117" t="s">
        <v>62</v>
      </c>
      <c r="C23" s="122" t="s">
        <v>46</v>
      </c>
      <c r="D23" s="127"/>
      <c r="E23" s="140"/>
      <c r="F23" s="127"/>
      <c r="G23" s="97"/>
      <c r="H23" s="140"/>
      <c r="I23" s="127">
        <v>0.5</v>
      </c>
      <c r="J23" s="97">
        <v>0.5</v>
      </c>
      <c r="K23" s="140">
        <v>0.5</v>
      </c>
      <c r="L23" s="127">
        <v>1</v>
      </c>
      <c r="M23" s="97">
        <v>1</v>
      </c>
      <c r="N23" s="140">
        <v>1</v>
      </c>
      <c r="O23" s="127">
        <v>1</v>
      </c>
      <c r="P23" s="140">
        <v>1</v>
      </c>
      <c r="Q23" s="159">
        <f t="shared" si="0"/>
        <v>6.5</v>
      </c>
      <c r="R23" s="68"/>
    </row>
    <row r="24" spans="1:18" s="77" customFormat="1" ht="28.5" customHeight="1" thickBot="1" x14ac:dyDescent="0.35">
      <c r="A24" s="194"/>
      <c r="B24" s="117" t="s">
        <v>19</v>
      </c>
      <c r="C24" s="122" t="s">
        <v>46</v>
      </c>
      <c r="D24" s="127"/>
      <c r="E24" s="140"/>
      <c r="F24" s="127">
        <v>0.5</v>
      </c>
      <c r="G24" s="97"/>
      <c r="H24" s="140">
        <v>0.5</v>
      </c>
      <c r="I24" s="127">
        <v>0.5</v>
      </c>
      <c r="J24" s="97">
        <v>0.5</v>
      </c>
      <c r="K24" s="140">
        <v>0.5</v>
      </c>
      <c r="L24" s="127">
        <v>0.5</v>
      </c>
      <c r="M24" s="97">
        <v>0.5</v>
      </c>
      <c r="N24" s="140">
        <v>0.5</v>
      </c>
      <c r="O24" s="127">
        <v>0.5</v>
      </c>
      <c r="P24" s="140">
        <v>0.5</v>
      </c>
      <c r="Q24" s="159">
        <f t="shared" si="0"/>
        <v>5</v>
      </c>
      <c r="R24" s="76"/>
    </row>
    <row r="25" spans="1:18" s="79" customFormat="1" ht="28.5" customHeight="1" thickBot="1" x14ac:dyDescent="0.35">
      <c r="A25" s="195"/>
      <c r="B25" s="179" t="s">
        <v>59</v>
      </c>
      <c r="C25" s="122" t="s">
        <v>46</v>
      </c>
      <c r="D25" s="128"/>
      <c r="E25" s="141"/>
      <c r="F25" s="128"/>
      <c r="G25" s="98"/>
      <c r="H25" s="141"/>
      <c r="I25" s="128"/>
      <c r="J25" s="98"/>
      <c r="K25" s="141"/>
      <c r="L25" s="128"/>
      <c r="M25" s="98"/>
      <c r="N25" s="141"/>
      <c r="O25" s="128">
        <v>0.5</v>
      </c>
      <c r="P25" s="141">
        <v>0.5</v>
      </c>
      <c r="Q25" s="160">
        <f t="shared" si="0"/>
        <v>1</v>
      </c>
      <c r="R25" s="78"/>
    </row>
    <row r="26" spans="1:18" s="69" customFormat="1" ht="39" customHeight="1" thickBot="1" x14ac:dyDescent="0.35">
      <c r="A26" s="168" t="s">
        <v>92</v>
      </c>
      <c r="B26" s="178" t="s">
        <v>99</v>
      </c>
      <c r="C26" s="122" t="s">
        <v>46</v>
      </c>
      <c r="D26" s="129">
        <v>1</v>
      </c>
      <c r="E26" s="142">
        <v>1</v>
      </c>
      <c r="F26" s="129">
        <v>1</v>
      </c>
      <c r="G26" s="99">
        <v>1</v>
      </c>
      <c r="H26" s="142">
        <v>1</v>
      </c>
      <c r="I26" s="129">
        <v>1</v>
      </c>
      <c r="J26" s="99">
        <v>1</v>
      </c>
      <c r="K26" s="142">
        <v>1</v>
      </c>
      <c r="L26" s="129">
        <v>1.5</v>
      </c>
      <c r="M26" s="99">
        <v>1.5</v>
      </c>
      <c r="N26" s="142">
        <v>1.5</v>
      </c>
      <c r="O26" s="129">
        <v>1.5</v>
      </c>
      <c r="P26" s="142">
        <v>1.5</v>
      </c>
      <c r="Q26" s="158">
        <f t="shared" si="0"/>
        <v>15.5</v>
      </c>
      <c r="R26" s="68"/>
    </row>
    <row r="27" spans="1:18" s="79" customFormat="1" ht="28.5" customHeight="1" thickBot="1" x14ac:dyDescent="0.35">
      <c r="A27" s="169" t="s">
        <v>91</v>
      </c>
      <c r="B27" s="179" t="s">
        <v>100</v>
      </c>
      <c r="C27" s="122" t="s">
        <v>46</v>
      </c>
      <c r="D27" s="128">
        <v>1</v>
      </c>
      <c r="E27" s="141">
        <v>1</v>
      </c>
      <c r="F27" s="128">
        <v>1</v>
      </c>
      <c r="G27" s="98">
        <v>1</v>
      </c>
      <c r="H27" s="141">
        <v>1</v>
      </c>
      <c r="I27" s="128">
        <v>1</v>
      </c>
      <c r="J27" s="98">
        <v>1</v>
      </c>
      <c r="K27" s="141">
        <v>1</v>
      </c>
      <c r="L27" s="128">
        <v>1</v>
      </c>
      <c r="M27" s="98">
        <v>1</v>
      </c>
      <c r="N27" s="141">
        <v>1</v>
      </c>
      <c r="O27" s="128">
        <v>1</v>
      </c>
      <c r="P27" s="141">
        <v>1</v>
      </c>
      <c r="Q27" s="160">
        <f t="shared" si="0"/>
        <v>13</v>
      </c>
      <c r="R27" s="78"/>
    </row>
    <row r="28" spans="1:18" s="69" customFormat="1" ht="30.75" customHeight="1" thickBot="1" x14ac:dyDescent="0.35">
      <c r="A28" s="193" t="s">
        <v>51</v>
      </c>
      <c r="B28" s="178" t="s">
        <v>82</v>
      </c>
      <c r="C28" s="122" t="s">
        <v>46</v>
      </c>
      <c r="D28" s="129">
        <v>0.5</v>
      </c>
      <c r="E28" s="142"/>
      <c r="F28" s="129">
        <v>0.5</v>
      </c>
      <c r="G28" s="99"/>
      <c r="H28" s="142">
        <v>0.5</v>
      </c>
      <c r="I28" s="129">
        <v>0.5</v>
      </c>
      <c r="J28" s="99">
        <v>0.5</v>
      </c>
      <c r="K28" s="142">
        <v>0.5</v>
      </c>
      <c r="L28" s="129"/>
      <c r="M28" s="99"/>
      <c r="N28" s="142"/>
      <c r="O28" s="129"/>
      <c r="P28" s="142"/>
      <c r="Q28" s="158">
        <f t="shared" si="0"/>
        <v>3</v>
      </c>
      <c r="R28" s="68"/>
    </row>
    <row r="29" spans="1:18" s="69" customFormat="1" ht="22.5" customHeight="1" thickBot="1" x14ac:dyDescent="0.35">
      <c r="A29" s="194"/>
      <c r="B29" s="117" t="s">
        <v>83</v>
      </c>
      <c r="C29" s="122" t="s">
        <v>46</v>
      </c>
      <c r="D29" s="127"/>
      <c r="E29" s="140">
        <v>1</v>
      </c>
      <c r="F29" s="127"/>
      <c r="G29" s="97">
        <v>1</v>
      </c>
      <c r="H29" s="140"/>
      <c r="I29" s="127"/>
      <c r="J29" s="97"/>
      <c r="K29" s="140"/>
      <c r="L29" s="127">
        <v>1</v>
      </c>
      <c r="M29" s="97">
        <v>1</v>
      </c>
      <c r="N29" s="140">
        <v>1</v>
      </c>
      <c r="O29" s="127">
        <v>1</v>
      </c>
      <c r="P29" s="140">
        <v>1</v>
      </c>
      <c r="Q29" s="159">
        <f t="shared" si="0"/>
        <v>7</v>
      </c>
      <c r="R29" s="68"/>
    </row>
    <row r="30" spans="1:18" s="79" customFormat="1" ht="36" customHeight="1" thickBot="1" x14ac:dyDescent="0.35">
      <c r="A30" s="195"/>
      <c r="B30" s="179" t="s">
        <v>47</v>
      </c>
      <c r="C30" s="122" t="s">
        <v>46</v>
      </c>
      <c r="D30" s="128">
        <v>0.5</v>
      </c>
      <c r="E30" s="141"/>
      <c r="F30" s="128">
        <v>0.5</v>
      </c>
      <c r="G30" s="98"/>
      <c r="H30" s="141">
        <v>0.5</v>
      </c>
      <c r="I30" s="128">
        <v>0.5</v>
      </c>
      <c r="J30" s="98">
        <v>0.5</v>
      </c>
      <c r="K30" s="141">
        <v>0.5</v>
      </c>
      <c r="L30" s="128"/>
      <c r="M30" s="98"/>
      <c r="N30" s="141"/>
      <c r="O30" s="128"/>
      <c r="P30" s="141"/>
      <c r="Q30" s="160">
        <f t="shared" si="0"/>
        <v>3</v>
      </c>
      <c r="R30" s="78"/>
    </row>
    <row r="31" spans="1:18" s="81" customFormat="1" ht="46.8" customHeight="1" thickBot="1" x14ac:dyDescent="0.35">
      <c r="A31" s="170" t="s">
        <v>2</v>
      </c>
      <c r="B31" s="180" t="s">
        <v>2</v>
      </c>
      <c r="C31" s="122" t="s">
        <v>46</v>
      </c>
      <c r="D31" s="130">
        <v>3</v>
      </c>
      <c r="E31" s="143">
        <v>3</v>
      </c>
      <c r="F31" s="130">
        <v>3</v>
      </c>
      <c r="G31" s="100">
        <v>3</v>
      </c>
      <c r="H31" s="143">
        <v>3</v>
      </c>
      <c r="I31" s="130">
        <v>3</v>
      </c>
      <c r="J31" s="100">
        <v>3</v>
      </c>
      <c r="K31" s="143">
        <v>3</v>
      </c>
      <c r="L31" s="130">
        <v>3</v>
      </c>
      <c r="M31" s="100">
        <v>3</v>
      </c>
      <c r="N31" s="143">
        <v>3</v>
      </c>
      <c r="O31" s="130">
        <v>3</v>
      </c>
      <c r="P31" s="143">
        <v>3</v>
      </c>
      <c r="Q31" s="161">
        <f t="shared" si="0"/>
        <v>39</v>
      </c>
      <c r="R31" s="80"/>
    </row>
    <row r="32" spans="1:18" s="81" customFormat="1" ht="28.5" customHeight="1" thickBot="1" x14ac:dyDescent="0.35">
      <c r="A32" s="170"/>
      <c r="B32" s="180"/>
      <c r="C32" s="123"/>
      <c r="D32" s="131">
        <f>SUM(D3:D31)</f>
        <v>23.5</v>
      </c>
      <c r="E32" s="144">
        <f t="shared" ref="E32:P32" si="1">SUM(E3:E31)</f>
        <v>30</v>
      </c>
      <c r="F32" s="131">
        <f t="shared" si="1"/>
        <v>24.5</v>
      </c>
      <c r="G32" s="101">
        <f t="shared" si="1"/>
        <v>33</v>
      </c>
      <c r="H32" s="144">
        <f t="shared" si="1"/>
        <v>24.5</v>
      </c>
      <c r="I32" s="131">
        <f t="shared" si="1"/>
        <v>28.5</v>
      </c>
      <c r="J32" s="101">
        <f t="shared" si="1"/>
        <v>28.5</v>
      </c>
      <c r="K32" s="144">
        <f t="shared" si="1"/>
        <v>28.5</v>
      </c>
      <c r="L32" s="131">
        <f t="shared" si="1"/>
        <v>30</v>
      </c>
      <c r="M32" s="101">
        <f t="shared" si="1"/>
        <v>30</v>
      </c>
      <c r="N32" s="144">
        <f t="shared" si="1"/>
        <v>30</v>
      </c>
      <c r="O32" s="131">
        <f t="shared" si="1"/>
        <v>31</v>
      </c>
      <c r="P32" s="144">
        <f t="shared" si="1"/>
        <v>31</v>
      </c>
      <c r="Q32" s="161">
        <f t="shared" si="0"/>
        <v>373</v>
      </c>
      <c r="R32" s="80"/>
    </row>
    <row r="33" spans="1:18" s="83" customFormat="1" ht="28.5" customHeight="1" x14ac:dyDescent="0.3">
      <c r="A33" s="197" t="s">
        <v>65</v>
      </c>
      <c r="B33" s="197"/>
      <c r="C33" s="197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82"/>
    </row>
    <row r="34" spans="1:18" s="83" customFormat="1" ht="29.7" customHeight="1" thickBot="1" x14ac:dyDescent="0.35">
      <c r="A34" s="171"/>
      <c r="B34" s="181"/>
      <c r="C34" s="121"/>
      <c r="D34" s="209" t="s">
        <v>3</v>
      </c>
      <c r="E34" s="210" t="s">
        <v>4</v>
      </c>
      <c r="F34" s="209" t="s">
        <v>5</v>
      </c>
      <c r="G34" s="211" t="s">
        <v>6</v>
      </c>
      <c r="H34" s="210" t="s">
        <v>7</v>
      </c>
      <c r="I34" s="209" t="s">
        <v>8</v>
      </c>
      <c r="J34" s="211" t="s">
        <v>9</v>
      </c>
      <c r="K34" s="210" t="s">
        <v>10</v>
      </c>
      <c r="L34" s="209" t="s">
        <v>11</v>
      </c>
      <c r="M34" s="211" t="s">
        <v>12</v>
      </c>
      <c r="N34" s="210" t="s">
        <v>56</v>
      </c>
      <c r="O34" s="209" t="s">
        <v>57</v>
      </c>
      <c r="P34" s="210" t="s">
        <v>58</v>
      </c>
      <c r="Q34" s="162"/>
      <c r="R34" s="82"/>
    </row>
    <row r="35" spans="1:18" s="91" customFormat="1" ht="21" customHeight="1" x14ac:dyDescent="0.3">
      <c r="A35" s="193"/>
      <c r="B35" s="198" t="s">
        <v>63</v>
      </c>
      <c r="C35" s="84"/>
      <c r="D35" s="132">
        <v>0.5</v>
      </c>
      <c r="E35" s="145"/>
      <c r="F35" s="132">
        <v>0.5</v>
      </c>
      <c r="G35" s="102"/>
      <c r="H35" s="145">
        <v>0.5</v>
      </c>
      <c r="I35" s="132">
        <v>0.5</v>
      </c>
      <c r="J35" s="102">
        <v>0.5</v>
      </c>
      <c r="K35" s="145">
        <v>0.5</v>
      </c>
      <c r="L35" s="132">
        <v>1</v>
      </c>
      <c r="M35" s="102">
        <v>1</v>
      </c>
      <c r="N35" s="145">
        <v>1</v>
      </c>
      <c r="O35" s="132">
        <v>1</v>
      </c>
      <c r="P35" s="145">
        <v>1</v>
      </c>
      <c r="Q35" s="158">
        <f t="shared" ref="Q35:Q53" si="2">SUM(D35:P35)</f>
        <v>8</v>
      </c>
      <c r="R35" s="90"/>
    </row>
    <row r="36" spans="1:18" s="33" customFormat="1" ht="21" customHeight="1" x14ac:dyDescent="0.3">
      <c r="A36" s="194"/>
      <c r="B36" s="182" t="s">
        <v>0</v>
      </c>
      <c r="C36" s="115"/>
      <c r="D36" s="133">
        <v>0.5</v>
      </c>
      <c r="E36" s="146"/>
      <c r="F36" s="133"/>
      <c r="G36" s="103"/>
      <c r="H36" s="146">
        <v>0.5</v>
      </c>
      <c r="I36" s="133"/>
      <c r="J36" s="103"/>
      <c r="K36" s="146"/>
      <c r="L36" s="133"/>
      <c r="M36" s="103"/>
      <c r="N36" s="146"/>
      <c r="O36" s="133"/>
      <c r="P36" s="146"/>
      <c r="Q36" s="159">
        <f t="shared" si="2"/>
        <v>1</v>
      </c>
      <c r="R36" s="32"/>
    </row>
    <row r="37" spans="1:18" s="33" customFormat="1" ht="21" customHeight="1" x14ac:dyDescent="0.3">
      <c r="A37" s="194"/>
      <c r="B37" s="182" t="s">
        <v>101</v>
      </c>
      <c r="C37" s="115"/>
      <c r="D37" s="133">
        <v>0.5</v>
      </c>
      <c r="E37" s="146"/>
      <c r="F37" s="133">
        <v>0.5</v>
      </c>
      <c r="G37" s="103"/>
      <c r="H37" s="146">
        <v>0.5</v>
      </c>
      <c r="I37" s="133">
        <v>0.5</v>
      </c>
      <c r="J37" s="103">
        <v>0.5</v>
      </c>
      <c r="K37" s="146">
        <v>0.5</v>
      </c>
      <c r="L37" s="133">
        <v>1</v>
      </c>
      <c r="M37" s="103"/>
      <c r="N37" s="146"/>
      <c r="O37" s="133">
        <v>0.5</v>
      </c>
      <c r="P37" s="146"/>
      <c r="Q37" s="159">
        <f t="shared" si="2"/>
        <v>4.5</v>
      </c>
      <c r="R37" s="32"/>
    </row>
    <row r="38" spans="1:18" s="93" customFormat="1" ht="21" customHeight="1" thickBot="1" x14ac:dyDescent="0.35">
      <c r="A38" s="195"/>
      <c r="B38" s="183" t="s">
        <v>102</v>
      </c>
      <c r="C38" s="116"/>
      <c r="D38" s="134"/>
      <c r="E38" s="147"/>
      <c r="F38" s="134">
        <v>2</v>
      </c>
      <c r="G38" s="104"/>
      <c r="H38" s="147"/>
      <c r="I38" s="134">
        <v>2</v>
      </c>
      <c r="J38" s="104"/>
      <c r="K38" s="147"/>
      <c r="L38" s="134">
        <v>2</v>
      </c>
      <c r="M38" s="104"/>
      <c r="N38" s="147"/>
      <c r="O38" s="134">
        <v>2</v>
      </c>
      <c r="P38" s="147"/>
      <c r="Q38" s="160">
        <f t="shared" si="2"/>
        <v>8</v>
      </c>
      <c r="R38" s="92"/>
    </row>
    <row r="39" spans="1:18" s="91" customFormat="1" ht="30" customHeight="1" x14ac:dyDescent="0.3">
      <c r="A39" s="193"/>
      <c r="B39" s="184" t="s">
        <v>44</v>
      </c>
      <c r="C39" s="84"/>
      <c r="D39" s="132">
        <v>1</v>
      </c>
      <c r="E39" s="145"/>
      <c r="F39" s="132">
        <v>1</v>
      </c>
      <c r="G39" s="102"/>
      <c r="H39" s="145">
        <v>2</v>
      </c>
      <c r="I39" s="132"/>
      <c r="J39" s="105"/>
      <c r="K39" s="152"/>
      <c r="L39" s="153"/>
      <c r="M39" s="105"/>
      <c r="N39" s="152"/>
      <c r="O39" s="153"/>
      <c r="P39" s="152"/>
      <c r="Q39" s="163">
        <f t="shared" si="2"/>
        <v>4</v>
      </c>
      <c r="R39" s="90"/>
    </row>
    <row r="40" spans="1:18" s="89" customFormat="1" ht="30" customHeight="1" x14ac:dyDescent="0.3">
      <c r="A40" s="199"/>
      <c r="B40" s="185" t="s">
        <v>74</v>
      </c>
      <c r="C40" s="124"/>
      <c r="D40" s="135"/>
      <c r="E40" s="148"/>
      <c r="F40" s="135"/>
      <c r="G40" s="106"/>
      <c r="H40" s="148"/>
      <c r="I40" s="135"/>
      <c r="J40" s="103">
        <v>1.5</v>
      </c>
      <c r="K40" s="146">
        <v>1.5</v>
      </c>
      <c r="L40" s="133"/>
      <c r="M40" s="103">
        <v>1.5</v>
      </c>
      <c r="N40" s="146">
        <v>1.5</v>
      </c>
      <c r="O40" s="133"/>
      <c r="P40" s="146">
        <v>2</v>
      </c>
      <c r="Q40" s="159">
        <f t="shared" si="2"/>
        <v>8</v>
      </c>
      <c r="R40" s="88"/>
    </row>
    <row r="41" spans="1:18" s="93" customFormat="1" ht="21" customHeight="1" thickBot="1" x14ac:dyDescent="0.35">
      <c r="A41" s="195"/>
      <c r="B41" s="183" t="s">
        <v>64</v>
      </c>
      <c r="C41" s="116"/>
      <c r="D41" s="134"/>
      <c r="E41" s="147"/>
      <c r="F41" s="134"/>
      <c r="G41" s="104"/>
      <c r="H41" s="147"/>
      <c r="I41" s="134"/>
      <c r="J41" s="104">
        <v>0.5</v>
      </c>
      <c r="K41" s="147">
        <v>0.5</v>
      </c>
      <c r="L41" s="134"/>
      <c r="M41" s="104">
        <v>0.5</v>
      </c>
      <c r="N41" s="147">
        <v>0.5</v>
      </c>
      <c r="O41" s="134"/>
      <c r="P41" s="147">
        <v>0.5</v>
      </c>
      <c r="Q41" s="160">
        <f t="shared" si="2"/>
        <v>2.5</v>
      </c>
      <c r="R41" s="92"/>
    </row>
    <row r="42" spans="1:18" s="35" customFormat="1" ht="21" customHeight="1" x14ac:dyDescent="0.3">
      <c r="A42" s="193"/>
      <c r="B42" s="184" t="s">
        <v>27</v>
      </c>
      <c r="C42" s="84"/>
      <c r="D42" s="132"/>
      <c r="E42" s="145"/>
      <c r="F42" s="132">
        <v>1</v>
      </c>
      <c r="G42" s="102"/>
      <c r="H42" s="145">
        <v>1</v>
      </c>
      <c r="I42" s="132"/>
      <c r="J42" s="102"/>
      <c r="K42" s="145"/>
      <c r="L42" s="132"/>
      <c r="M42" s="102"/>
      <c r="N42" s="145"/>
      <c r="O42" s="132"/>
      <c r="P42" s="145"/>
      <c r="Q42" s="158">
        <f t="shared" si="2"/>
        <v>2</v>
      </c>
      <c r="R42" s="34"/>
    </row>
    <row r="43" spans="1:18" s="93" customFormat="1" ht="26.25" customHeight="1" thickBot="1" x14ac:dyDescent="0.35">
      <c r="A43" s="195"/>
      <c r="B43" s="183" t="s">
        <v>75</v>
      </c>
      <c r="C43" s="116"/>
      <c r="D43" s="134">
        <v>0.5</v>
      </c>
      <c r="E43" s="147"/>
      <c r="F43" s="134">
        <v>1</v>
      </c>
      <c r="G43" s="104"/>
      <c r="H43" s="147">
        <v>1</v>
      </c>
      <c r="I43" s="134"/>
      <c r="J43" s="104"/>
      <c r="K43" s="147"/>
      <c r="L43" s="134"/>
      <c r="M43" s="104"/>
      <c r="N43" s="147"/>
      <c r="O43" s="134"/>
      <c r="P43" s="147"/>
      <c r="Q43" s="160">
        <f t="shared" si="2"/>
        <v>2.5</v>
      </c>
      <c r="R43" s="92"/>
    </row>
    <row r="44" spans="1:18" s="95" customFormat="1" ht="43.5" customHeight="1" thickBot="1" x14ac:dyDescent="0.35">
      <c r="A44" s="172"/>
      <c r="B44" s="118" t="s">
        <v>84</v>
      </c>
      <c r="C44" s="123"/>
      <c r="D44" s="136">
        <v>0.5</v>
      </c>
      <c r="E44" s="149"/>
      <c r="F44" s="136"/>
      <c r="G44" s="107"/>
      <c r="H44" s="149"/>
      <c r="I44" s="136"/>
      <c r="J44" s="107"/>
      <c r="K44" s="149"/>
      <c r="L44" s="136"/>
      <c r="M44" s="107"/>
      <c r="N44" s="149"/>
      <c r="O44" s="136"/>
      <c r="P44" s="149"/>
      <c r="Q44" s="161">
        <f t="shared" si="2"/>
        <v>0.5</v>
      </c>
      <c r="R44" s="94"/>
    </row>
    <row r="45" spans="1:18" s="91" customFormat="1" ht="34.5" customHeight="1" x14ac:dyDescent="0.3">
      <c r="A45" s="193"/>
      <c r="B45" s="178" t="s">
        <v>79</v>
      </c>
      <c r="C45" s="84"/>
      <c r="D45" s="132">
        <v>0.5</v>
      </c>
      <c r="E45" s="145"/>
      <c r="F45" s="132"/>
      <c r="G45" s="102"/>
      <c r="H45" s="145"/>
      <c r="I45" s="132"/>
      <c r="J45" s="102"/>
      <c r="K45" s="145"/>
      <c r="L45" s="132"/>
      <c r="M45" s="102"/>
      <c r="N45" s="145"/>
      <c r="O45" s="132"/>
      <c r="P45" s="145"/>
      <c r="Q45" s="158">
        <f t="shared" si="2"/>
        <v>0.5</v>
      </c>
      <c r="R45" s="90"/>
    </row>
    <row r="46" spans="1:18" s="33" customFormat="1" ht="32.25" customHeight="1" x14ac:dyDescent="0.3">
      <c r="A46" s="194"/>
      <c r="B46" s="117" t="s">
        <v>86</v>
      </c>
      <c r="C46" s="115"/>
      <c r="D46" s="133"/>
      <c r="E46" s="146"/>
      <c r="F46" s="133">
        <v>0.5</v>
      </c>
      <c r="G46" s="103"/>
      <c r="H46" s="146">
        <v>0.5</v>
      </c>
      <c r="I46" s="133"/>
      <c r="J46" s="103"/>
      <c r="K46" s="146"/>
      <c r="L46" s="133"/>
      <c r="M46" s="103"/>
      <c r="N46" s="146"/>
      <c r="O46" s="133"/>
      <c r="P46" s="146"/>
      <c r="Q46" s="159">
        <f t="shared" si="2"/>
        <v>1</v>
      </c>
      <c r="R46" s="32"/>
    </row>
    <row r="47" spans="1:18" s="33" customFormat="1" ht="24.75" customHeight="1" x14ac:dyDescent="0.3">
      <c r="A47" s="194"/>
      <c r="B47" s="117" t="s">
        <v>87</v>
      </c>
      <c r="C47" s="115"/>
      <c r="D47" s="133"/>
      <c r="E47" s="146"/>
      <c r="F47" s="133"/>
      <c r="G47" s="103"/>
      <c r="H47" s="146"/>
      <c r="I47" s="133">
        <v>1</v>
      </c>
      <c r="J47" s="103">
        <v>1</v>
      </c>
      <c r="K47" s="146">
        <v>1</v>
      </c>
      <c r="L47" s="133">
        <v>0.5</v>
      </c>
      <c r="M47" s="103">
        <v>0.5</v>
      </c>
      <c r="N47" s="146">
        <v>0.5</v>
      </c>
      <c r="O47" s="133"/>
      <c r="P47" s="146"/>
      <c r="Q47" s="159">
        <f t="shared" si="2"/>
        <v>4.5</v>
      </c>
      <c r="R47" s="32"/>
    </row>
    <row r="48" spans="1:18" s="93" customFormat="1" ht="21" customHeight="1" thickBot="1" x14ac:dyDescent="0.35">
      <c r="A48" s="195"/>
      <c r="B48" s="183" t="s">
        <v>62</v>
      </c>
      <c r="C48" s="116"/>
      <c r="D48" s="134"/>
      <c r="E48" s="147"/>
      <c r="F48" s="134"/>
      <c r="G48" s="104"/>
      <c r="H48" s="147"/>
      <c r="I48" s="134">
        <v>0.5</v>
      </c>
      <c r="J48" s="104">
        <v>0.5</v>
      </c>
      <c r="K48" s="147">
        <v>0.5</v>
      </c>
      <c r="L48" s="134"/>
      <c r="M48" s="104"/>
      <c r="N48" s="147"/>
      <c r="O48" s="134"/>
      <c r="P48" s="147"/>
      <c r="Q48" s="160">
        <f t="shared" si="2"/>
        <v>1.5</v>
      </c>
      <c r="R48" s="92"/>
    </row>
    <row r="49" spans="1:18" s="95" customFormat="1" ht="21" customHeight="1" thickBot="1" x14ac:dyDescent="0.35">
      <c r="A49" s="172"/>
      <c r="B49" s="118" t="s">
        <v>1</v>
      </c>
      <c r="C49" s="123"/>
      <c r="D49" s="136">
        <v>0.5</v>
      </c>
      <c r="E49" s="149"/>
      <c r="F49" s="136"/>
      <c r="G49" s="107"/>
      <c r="H49" s="149">
        <v>0.5</v>
      </c>
      <c r="I49" s="136"/>
      <c r="J49" s="107"/>
      <c r="K49" s="149"/>
      <c r="L49" s="136">
        <v>0.5</v>
      </c>
      <c r="M49" s="107">
        <v>0.5</v>
      </c>
      <c r="N49" s="149">
        <v>0.5</v>
      </c>
      <c r="O49" s="136">
        <v>0.5</v>
      </c>
      <c r="P49" s="149">
        <v>0.5</v>
      </c>
      <c r="Q49" s="161">
        <f t="shared" si="2"/>
        <v>3.5</v>
      </c>
      <c r="R49" s="94"/>
    </row>
    <row r="50" spans="1:18" s="91" customFormat="1" ht="21" customHeight="1" x14ac:dyDescent="0.3">
      <c r="A50" s="193"/>
      <c r="B50" s="184" t="s">
        <v>82</v>
      </c>
      <c r="C50" s="84"/>
      <c r="D50" s="132">
        <v>0.5</v>
      </c>
      <c r="E50" s="145"/>
      <c r="F50" s="132">
        <v>0.5</v>
      </c>
      <c r="G50" s="102"/>
      <c r="H50" s="145">
        <v>0.5</v>
      </c>
      <c r="I50" s="132">
        <v>0.5</v>
      </c>
      <c r="J50" s="102">
        <v>0.5</v>
      </c>
      <c r="K50" s="145">
        <v>0.5</v>
      </c>
      <c r="L50" s="132"/>
      <c r="M50" s="102"/>
      <c r="N50" s="145"/>
      <c r="O50" s="132"/>
      <c r="P50" s="145"/>
      <c r="Q50" s="158">
        <f t="shared" si="2"/>
        <v>3</v>
      </c>
      <c r="R50" s="90"/>
    </row>
    <row r="51" spans="1:18" s="93" customFormat="1" ht="21" customHeight="1" thickBot="1" x14ac:dyDescent="0.35">
      <c r="A51" s="195"/>
      <c r="B51" s="183" t="s">
        <v>85</v>
      </c>
      <c r="C51" s="116"/>
      <c r="D51" s="134">
        <v>0.5</v>
      </c>
      <c r="E51" s="147"/>
      <c r="F51" s="134">
        <v>0.5</v>
      </c>
      <c r="G51" s="104"/>
      <c r="H51" s="147">
        <v>0.5</v>
      </c>
      <c r="I51" s="134">
        <v>0.5</v>
      </c>
      <c r="J51" s="104">
        <v>0.5</v>
      </c>
      <c r="K51" s="147">
        <v>0.5</v>
      </c>
      <c r="L51" s="154"/>
      <c r="M51" s="108"/>
      <c r="N51" s="156"/>
      <c r="O51" s="154"/>
      <c r="P51" s="156"/>
      <c r="Q51" s="160">
        <f t="shared" si="2"/>
        <v>3</v>
      </c>
      <c r="R51" s="92"/>
    </row>
    <row r="52" spans="1:18" s="89" customFormat="1" ht="36" customHeight="1" thickBot="1" x14ac:dyDescent="0.35">
      <c r="A52" s="173"/>
      <c r="B52" s="186" t="s">
        <v>88</v>
      </c>
      <c r="C52" s="125"/>
      <c r="D52" s="137">
        <v>2</v>
      </c>
      <c r="E52" s="150">
        <v>1</v>
      </c>
      <c r="F52" s="137">
        <v>2</v>
      </c>
      <c r="G52" s="109">
        <v>1</v>
      </c>
      <c r="H52" s="150">
        <v>2</v>
      </c>
      <c r="I52" s="137">
        <v>1</v>
      </c>
      <c r="J52" s="109">
        <v>1</v>
      </c>
      <c r="K52" s="150">
        <v>1</v>
      </c>
      <c r="L52" s="155">
        <v>1</v>
      </c>
      <c r="M52" s="110">
        <v>2</v>
      </c>
      <c r="N52" s="157">
        <v>2</v>
      </c>
      <c r="O52" s="155">
        <v>1</v>
      </c>
      <c r="P52" s="157">
        <v>1</v>
      </c>
      <c r="Q52" s="164">
        <f t="shared" si="2"/>
        <v>18</v>
      </c>
      <c r="R52" s="88"/>
    </row>
    <row r="53" spans="1:18" s="81" customFormat="1" ht="29.7" customHeight="1" thickBot="1" x14ac:dyDescent="0.35">
      <c r="A53" s="174"/>
      <c r="B53" s="117" t="s">
        <v>89</v>
      </c>
      <c r="C53" s="115"/>
      <c r="D53" s="138">
        <f>SUM(D35:D52)</f>
        <v>7.5</v>
      </c>
      <c r="E53" s="151">
        <f t="shared" ref="E53:P53" si="3">SUM(E35:E52)</f>
        <v>1</v>
      </c>
      <c r="F53" s="138">
        <f t="shared" si="3"/>
        <v>9.5</v>
      </c>
      <c r="G53" s="85">
        <f t="shared" si="3"/>
        <v>1</v>
      </c>
      <c r="H53" s="151">
        <f t="shared" si="3"/>
        <v>9.5</v>
      </c>
      <c r="I53" s="138">
        <f t="shared" si="3"/>
        <v>6.5</v>
      </c>
      <c r="J53" s="85">
        <f t="shared" si="3"/>
        <v>6.5</v>
      </c>
      <c r="K53" s="151">
        <f t="shared" si="3"/>
        <v>6.5</v>
      </c>
      <c r="L53" s="138">
        <f t="shared" si="3"/>
        <v>6</v>
      </c>
      <c r="M53" s="85">
        <f t="shared" si="3"/>
        <v>6</v>
      </c>
      <c r="N53" s="151">
        <f t="shared" si="3"/>
        <v>6</v>
      </c>
      <c r="O53" s="138">
        <f t="shared" si="3"/>
        <v>5</v>
      </c>
      <c r="P53" s="151">
        <f t="shared" si="3"/>
        <v>5</v>
      </c>
      <c r="Q53" s="159">
        <f t="shared" si="2"/>
        <v>76</v>
      </c>
      <c r="R53" s="80"/>
    </row>
    <row r="54" spans="1:18" s="36" customFormat="1" ht="21" customHeight="1" thickBot="1" x14ac:dyDescent="0.35">
      <c r="A54" s="175"/>
      <c r="B54" s="117" t="s">
        <v>90</v>
      </c>
      <c r="C54" s="115"/>
      <c r="D54" s="138">
        <f t="shared" ref="D54:Q54" si="4">D53+D32</f>
        <v>31</v>
      </c>
      <c r="E54" s="151">
        <f t="shared" si="4"/>
        <v>31</v>
      </c>
      <c r="F54" s="138">
        <f t="shared" si="4"/>
        <v>34</v>
      </c>
      <c r="G54" s="85">
        <f t="shared" si="4"/>
        <v>34</v>
      </c>
      <c r="H54" s="151">
        <f t="shared" si="4"/>
        <v>34</v>
      </c>
      <c r="I54" s="138">
        <f t="shared" si="4"/>
        <v>35</v>
      </c>
      <c r="J54" s="85">
        <f t="shared" si="4"/>
        <v>35</v>
      </c>
      <c r="K54" s="151">
        <f t="shared" si="4"/>
        <v>35</v>
      </c>
      <c r="L54" s="138">
        <f t="shared" si="4"/>
        <v>36</v>
      </c>
      <c r="M54" s="85">
        <f t="shared" si="4"/>
        <v>36</v>
      </c>
      <c r="N54" s="151">
        <f t="shared" si="4"/>
        <v>36</v>
      </c>
      <c r="O54" s="138">
        <f t="shared" si="4"/>
        <v>36</v>
      </c>
      <c r="P54" s="151">
        <f t="shared" si="4"/>
        <v>36</v>
      </c>
      <c r="Q54" s="165">
        <f t="shared" si="4"/>
        <v>449</v>
      </c>
      <c r="R54" s="37"/>
    </row>
    <row r="55" spans="1:18" s="36" customFormat="1" ht="21" customHeight="1" thickBot="1" x14ac:dyDescent="0.35">
      <c r="A55" s="175"/>
      <c r="B55" s="117" t="s">
        <v>13</v>
      </c>
      <c r="C55" s="115"/>
      <c r="D55" s="138">
        <v>31</v>
      </c>
      <c r="E55" s="151">
        <v>31</v>
      </c>
      <c r="F55" s="138">
        <v>34</v>
      </c>
      <c r="G55" s="85">
        <v>34</v>
      </c>
      <c r="H55" s="151">
        <v>34</v>
      </c>
      <c r="I55" s="138">
        <v>35</v>
      </c>
      <c r="J55" s="85">
        <v>35</v>
      </c>
      <c r="K55" s="151">
        <v>35</v>
      </c>
      <c r="L55" s="138">
        <v>36</v>
      </c>
      <c r="M55" s="85">
        <v>36</v>
      </c>
      <c r="N55" s="151">
        <v>36</v>
      </c>
      <c r="O55" s="138">
        <v>36</v>
      </c>
      <c r="P55" s="151">
        <v>36</v>
      </c>
      <c r="Q55" s="159">
        <f t="shared" ref="Q55" si="5">SUM(D55:P55)</f>
        <v>449</v>
      </c>
      <c r="R55" s="37"/>
    </row>
    <row r="56" spans="1:18" ht="18" x14ac:dyDescent="0.3">
      <c r="A56" s="176"/>
      <c r="B56" s="187"/>
      <c r="C56" s="119"/>
      <c r="D56" s="111"/>
      <c r="E56" s="112"/>
      <c r="F56" s="111"/>
      <c r="G56" s="111"/>
      <c r="H56" s="112"/>
      <c r="I56" s="111"/>
      <c r="J56" s="111"/>
      <c r="K56" s="112"/>
      <c r="L56" s="111"/>
      <c r="M56" s="111"/>
      <c r="N56" s="112"/>
      <c r="O56" s="112"/>
      <c r="P56" s="112"/>
      <c r="Q56" s="111"/>
    </row>
  </sheetData>
  <mergeCells count="15">
    <mergeCell ref="A50:A51"/>
    <mergeCell ref="A45:A48"/>
    <mergeCell ref="A42:A43"/>
    <mergeCell ref="A28:A30"/>
    <mergeCell ref="A33:Q33"/>
    <mergeCell ref="A35:A38"/>
    <mergeCell ref="B35"/>
    <mergeCell ref="A39:A41"/>
    <mergeCell ref="A10:A16"/>
    <mergeCell ref="A17:A19"/>
    <mergeCell ref="A20:A25"/>
    <mergeCell ref="A1:A2"/>
    <mergeCell ref="B1:B2"/>
    <mergeCell ref="A3:A6"/>
    <mergeCell ref="A7:A9"/>
  </mergeCells>
  <pageMargins left="0.70866141732283472" right="0.70866141732283472" top="0.74803149606299213" bottom="0.74803149606299213" header="0.31496062992125984" footer="0.31496062992125984"/>
  <pageSetup paperSize="9" scale="48" fitToWidth="2" orientation="landscape" r:id="rId1"/>
  <rowBreaks count="1" manualBreakCount="1">
    <brk id="32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8"/>
  <sheetViews>
    <sheetView view="pageBreakPreview" zoomScale="90" zoomScaleNormal="100" zoomScaleSheetLayoutView="90" workbookViewId="0">
      <selection activeCell="J26" sqref="J26"/>
    </sheetView>
  </sheetViews>
  <sheetFormatPr defaultRowHeight="14.4" x14ac:dyDescent="0.3"/>
  <cols>
    <col min="1" max="1" width="54.44140625" style="4" customWidth="1"/>
    <col min="2" max="2" width="9.109375" style="8"/>
    <col min="3" max="4" width="9.109375" style="9"/>
    <col min="5" max="5" width="9.109375" style="8"/>
    <col min="6" max="6" width="9.109375" style="53"/>
    <col min="7" max="7" width="10.109375" style="4" customWidth="1"/>
  </cols>
  <sheetData>
    <row r="1" spans="1:7" ht="39.6" thickBot="1" x14ac:dyDescent="0.35">
      <c r="A1" s="29" t="s">
        <v>20</v>
      </c>
      <c r="B1" s="38" t="s">
        <v>31</v>
      </c>
      <c r="C1" s="39" t="s">
        <v>32</v>
      </c>
      <c r="D1" s="39" t="s">
        <v>60</v>
      </c>
      <c r="E1" s="42" t="s">
        <v>33</v>
      </c>
      <c r="F1" s="40" t="s">
        <v>34</v>
      </c>
      <c r="G1" s="41" t="s">
        <v>21</v>
      </c>
    </row>
    <row r="2" spans="1:7" s="11" customFormat="1" ht="15.6" x14ac:dyDescent="0.3">
      <c r="A2" s="203" t="s">
        <v>22</v>
      </c>
      <c r="B2" s="204"/>
      <c r="C2" s="204"/>
      <c r="D2" s="204"/>
      <c r="E2" s="204"/>
      <c r="F2" s="204"/>
      <c r="G2" s="205"/>
    </row>
    <row r="3" spans="1:7" s="13" customFormat="1" ht="18" customHeight="1" x14ac:dyDescent="0.3">
      <c r="A3" s="12" t="s">
        <v>23</v>
      </c>
      <c r="B3" s="7">
        <v>2</v>
      </c>
      <c r="C3" s="3">
        <v>2</v>
      </c>
      <c r="D3" s="3">
        <v>2</v>
      </c>
      <c r="E3" s="44">
        <v>2</v>
      </c>
      <c r="F3" s="49">
        <v>2</v>
      </c>
      <c r="G3" s="5">
        <f>B3+C3+D3+E3+F3</f>
        <v>10</v>
      </c>
    </row>
    <row r="4" spans="1:7" s="13" customFormat="1" ht="18" customHeight="1" x14ac:dyDescent="0.3">
      <c r="A4" s="12" t="s">
        <v>24</v>
      </c>
      <c r="B4" s="7">
        <v>2</v>
      </c>
      <c r="C4" s="3">
        <v>2</v>
      </c>
      <c r="D4" s="3">
        <v>2</v>
      </c>
      <c r="E4" s="44">
        <v>2</v>
      </c>
      <c r="F4" s="49">
        <v>2</v>
      </c>
      <c r="G4" s="5">
        <f t="shared" ref="G4:G20" si="0">B4+C4+D4+E4+F4</f>
        <v>10</v>
      </c>
    </row>
    <row r="5" spans="1:7" s="13" customFormat="1" ht="18" customHeight="1" x14ac:dyDescent="0.3">
      <c r="A5" s="12" t="s">
        <v>25</v>
      </c>
      <c r="B5" s="7">
        <v>1</v>
      </c>
      <c r="C5" s="3">
        <v>1</v>
      </c>
      <c r="D5" s="3">
        <v>1</v>
      </c>
      <c r="E5" s="44">
        <v>1</v>
      </c>
      <c r="F5" s="49">
        <v>1</v>
      </c>
      <c r="G5" s="5">
        <f t="shared" si="0"/>
        <v>5</v>
      </c>
    </row>
    <row r="6" spans="1:7" s="13" customFormat="1" ht="18" customHeight="1" x14ac:dyDescent="0.3">
      <c r="A6" s="12" t="s">
        <v>35</v>
      </c>
      <c r="B6" s="7">
        <v>2</v>
      </c>
      <c r="C6" s="3">
        <v>2</v>
      </c>
      <c r="D6" s="3">
        <v>2</v>
      </c>
      <c r="E6" s="44">
        <v>2</v>
      </c>
      <c r="F6" s="49">
        <v>2</v>
      </c>
      <c r="G6" s="5">
        <f t="shared" si="0"/>
        <v>10</v>
      </c>
    </row>
    <row r="7" spans="1:7" s="13" customFormat="1" ht="18" customHeight="1" x14ac:dyDescent="0.3">
      <c r="A7" s="12" t="s">
        <v>36</v>
      </c>
      <c r="B7" s="7">
        <v>1.5</v>
      </c>
      <c r="C7" s="3">
        <v>1.5</v>
      </c>
      <c r="D7" s="3">
        <v>1.5</v>
      </c>
      <c r="E7" s="44">
        <v>1.5</v>
      </c>
      <c r="F7" s="49">
        <v>1.5</v>
      </c>
      <c r="G7" s="5">
        <f t="shared" si="0"/>
        <v>7.5</v>
      </c>
    </row>
    <row r="8" spans="1:7" s="13" customFormat="1" ht="18" customHeight="1" x14ac:dyDescent="0.3">
      <c r="A8" s="12" t="s">
        <v>26</v>
      </c>
      <c r="B8" s="7">
        <v>1</v>
      </c>
      <c r="C8" s="3">
        <v>1</v>
      </c>
      <c r="D8" s="3">
        <v>1</v>
      </c>
      <c r="E8" s="44">
        <v>1</v>
      </c>
      <c r="F8" s="49">
        <v>1</v>
      </c>
      <c r="G8" s="5">
        <f t="shared" si="0"/>
        <v>5</v>
      </c>
    </row>
    <row r="9" spans="1:7" s="13" customFormat="1" ht="18" customHeight="1" x14ac:dyDescent="0.3">
      <c r="A9" s="12" t="s">
        <v>19</v>
      </c>
      <c r="B9" s="7">
        <v>2</v>
      </c>
      <c r="C9" s="3">
        <v>2</v>
      </c>
      <c r="D9" s="3">
        <v>2</v>
      </c>
      <c r="E9" s="44">
        <v>0</v>
      </c>
      <c r="F9" s="49">
        <v>0</v>
      </c>
      <c r="G9" s="5">
        <f t="shared" si="0"/>
        <v>6</v>
      </c>
    </row>
    <row r="10" spans="1:7" s="13" customFormat="1" ht="18" customHeight="1" x14ac:dyDescent="0.3">
      <c r="A10" s="12" t="s">
        <v>66</v>
      </c>
      <c r="B10" s="7">
        <v>2</v>
      </c>
      <c r="C10" s="3">
        <v>0</v>
      </c>
      <c r="D10" s="3">
        <v>2</v>
      </c>
      <c r="E10" s="44">
        <v>2</v>
      </c>
      <c r="F10" s="49">
        <v>0</v>
      </c>
      <c r="G10" s="5">
        <f t="shared" si="0"/>
        <v>6</v>
      </c>
    </row>
    <row r="11" spans="1:7" s="13" customFormat="1" ht="18" customHeight="1" x14ac:dyDescent="0.3">
      <c r="A11" s="12" t="s">
        <v>67</v>
      </c>
      <c r="B11" s="7">
        <v>1</v>
      </c>
      <c r="C11" s="3">
        <v>0</v>
      </c>
      <c r="D11" s="3">
        <v>1</v>
      </c>
      <c r="E11" s="44">
        <v>1</v>
      </c>
      <c r="F11" s="49">
        <v>0</v>
      </c>
      <c r="G11" s="5">
        <f t="shared" si="0"/>
        <v>3</v>
      </c>
    </row>
    <row r="12" spans="1:7" s="13" customFormat="1" ht="18" customHeight="1" x14ac:dyDescent="0.3">
      <c r="A12" s="12" t="s">
        <v>68</v>
      </c>
      <c r="B12" s="7">
        <v>0</v>
      </c>
      <c r="C12" s="3">
        <v>2</v>
      </c>
      <c r="D12" s="3">
        <v>0</v>
      </c>
      <c r="E12" s="44">
        <v>0</v>
      </c>
      <c r="F12" s="49">
        <v>2</v>
      </c>
      <c r="G12" s="5">
        <f t="shared" si="0"/>
        <v>4</v>
      </c>
    </row>
    <row r="13" spans="1:7" s="13" customFormat="1" ht="18" customHeight="1" x14ac:dyDescent="0.3">
      <c r="A13" s="12" t="s">
        <v>69</v>
      </c>
      <c r="B13" s="7">
        <v>0</v>
      </c>
      <c r="C13" s="3">
        <v>1</v>
      </c>
      <c r="D13" s="3">
        <v>0</v>
      </c>
      <c r="E13" s="44">
        <v>0</v>
      </c>
      <c r="F13" s="49">
        <v>1</v>
      </c>
      <c r="G13" s="5">
        <f t="shared" si="0"/>
        <v>2</v>
      </c>
    </row>
    <row r="14" spans="1:7" s="13" customFormat="1" ht="18" customHeight="1" x14ac:dyDescent="0.3">
      <c r="A14" s="12" t="s">
        <v>37</v>
      </c>
      <c r="B14" s="7">
        <v>2</v>
      </c>
      <c r="C14" s="3">
        <v>2</v>
      </c>
      <c r="D14" s="3">
        <v>2</v>
      </c>
      <c r="E14" s="44">
        <v>2</v>
      </c>
      <c r="F14" s="49">
        <v>2</v>
      </c>
      <c r="G14" s="5">
        <f t="shared" si="0"/>
        <v>10</v>
      </c>
    </row>
    <row r="15" spans="1:7" s="13" customFormat="1" ht="18" customHeight="1" x14ac:dyDescent="0.3">
      <c r="A15" s="12" t="s">
        <v>27</v>
      </c>
      <c r="B15" s="7">
        <v>1.5</v>
      </c>
      <c r="C15" s="3">
        <v>1.5</v>
      </c>
      <c r="D15" s="3">
        <v>1.5</v>
      </c>
      <c r="E15" s="44">
        <v>1</v>
      </c>
      <c r="F15" s="49">
        <v>1</v>
      </c>
      <c r="G15" s="5">
        <f t="shared" si="0"/>
        <v>6.5</v>
      </c>
    </row>
    <row r="16" spans="1:7" s="13" customFormat="1" ht="18" customHeight="1" x14ac:dyDescent="0.3">
      <c r="A16" s="12" t="s">
        <v>38</v>
      </c>
      <c r="B16" s="7">
        <v>3</v>
      </c>
      <c r="C16" s="3">
        <v>3</v>
      </c>
      <c r="D16" s="3">
        <v>3</v>
      </c>
      <c r="E16" s="44">
        <v>4</v>
      </c>
      <c r="F16" s="49">
        <v>4</v>
      </c>
      <c r="G16" s="5">
        <f t="shared" si="0"/>
        <v>17</v>
      </c>
    </row>
    <row r="17" spans="1:7" s="13" customFormat="1" ht="18" customHeight="1" x14ac:dyDescent="0.3">
      <c r="A17" s="12" t="s">
        <v>28</v>
      </c>
      <c r="B17" s="7">
        <v>1.5</v>
      </c>
      <c r="C17" s="3">
        <v>1.5</v>
      </c>
      <c r="D17" s="3">
        <v>1.5</v>
      </c>
      <c r="E17" s="44">
        <v>2</v>
      </c>
      <c r="F17" s="49">
        <v>2</v>
      </c>
      <c r="G17" s="5">
        <f t="shared" si="0"/>
        <v>8.5</v>
      </c>
    </row>
    <row r="18" spans="1:7" s="13" customFormat="1" ht="18" customHeight="1" x14ac:dyDescent="0.3">
      <c r="A18" s="12" t="s">
        <v>39</v>
      </c>
      <c r="B18" s="7">
        <v>3</v>
      </c>
      <c r="C18" s="3">
        <v>3</v>
      </c>
      <c r="D18" s="3">
        <v>3</v>
      </c>
      <c r="E18" s="44">
        <v>3</v>
      </c>
      <c r="F18" s="49">
        <v>3</v>
      </c>
      <c r="G18" s="5">
        <f t="shared" si="0"/>
        <v>15</v>
      </c>
    </row>
    <row r="19" spans="1:7" s="13" customFormat="1" ht="18" customHeight="1" x14ac:dyDescent="0.3">
      <c r="A19" s="54" t="s">
        <v>40</v>
      </c>
      <c r="B19" s="60">
        <v>2</v>
      </c>
      <c r="C19" s="61">
        <v>2</v>
      </c>
      <c r="D19" s="61">
        <v>2</v>
      </c>
      <c r="E19" s="62">
        <v>2</v>
      </c>
      <c r="F19" s="63">
        <v>2</v>
      </c>
      <c r="G19" s="5">
        <f t="shared" si="0"/>
        <v>10</v>
      </c>
    </row>
    <row r="20" spans="1:7" s="59" customFormat="1" ht="18" customHeight="1" x14ac:dyDescent="0.3">
      <c r="A20" s="28" t="s">
        <v>14</v>
      </c>
      <c r="B20" s="3">
        <f>SUM(B3:B19)</f>
        <v>27.5</v>
      </c>
      <c r="C20" s="3">
        <f t="shared" ref="C20:F20" si="1">SUM(C3:C19)</f>
        <v>27.5</v>
      </c>
      <c r="D20" s="3">
        <f t="shared" si="1"/>
        <v>27.5</v>
      </c>
      <c r="E20" s="3">
        <f t="shared" si="1"/>
        <v>26.5</v>
      </c>
      <c r="F20" s="3">
        <f t="shared" si="1"/>
        <v>26.5</v>
      </c>
      <c r="G20" s="206">
        <f t="shared" si="0"/>
        <v>135.5</v>
      </c>
    </row>
    <row r="21" spans="1:7" s="13" customFormat="1" ht="22.5" customHeight="1" x14ac:dyDescent="0.3">
      <c r="A21" s="200" t="s">
        <v>41</v>
      </c>
      <c r="B21" s="201"/>
      <c r="C21" s="201"/>
      <c r="D21" s="201"/>
      <c r="E21" s="201"/>
      <c r="F21" s="201"/>
      <c r="G21" s="202"/>
    </row>
    <row r="22" spans="1:7" s="13" customFormat="1" ht="16.5" customHeight="1" x14ac:dyDescent="0.3">
      <c r="A22" s="12" t="s">
        <v>1</v>
      </c>
      <c r="B22" s="7">
        <v>1.5</v>
      </c>
      <c r="C22" s="3">
        <v>1.5</v>
      </c>
      <c r="D22" s="3">
        <v>1.5</v>
      </c>
      <c r="E22" s="44">
        <v>1.5</v>
      </c>
      <c r="F22" s="49">
        <v>1.5</v>
      </c>
      <c r="G22" s="5">
        <f t="shared" ref="G22:G23" si="2">B22+C22+E22+F22+D22</f>
        <v>7.5</v>
      </c>
    </row>
    <row r="23" spans="1:7" s="17" customFormat="1" ht="16.5" customHeight="1" thickBot="1" x14ac:dyDescent="0.35">
      <c r="A23" s="14" t="s">
        <v>42</v>
      </c>
      <c r="B23" s="15">
        <v>1.5</v>
      </c>
      <c r="C23" s="16">
        <v>1.5</v>
      </c>
      <c r="D23" s="16">
        <v>1.5</v>
      </c>
      <c r="E23" s="45">
        <v>1.5</v>
      </c>
      <c r="F23" s="50">
        <v>1.5</v>
      </c>
      <c r="G23" s="5">
        <f t="shared" si="2"/>
        <v>7.5</v>
      </c>
    </row>
    <row r="24" spans="1:7" s="17" customFormat="1" ht="16.5" customHeight="1" thickBot="1" x14ac:dyDescent="0.35">
      <c r="A24" s="64" t="s">
        <v>14</v>
      </c>
      <c r="B24" s="65">
        <f>SUM(B22:B23)</f>
        <v>3</v>
      </c>
      <c r="C24" s="65">
        <f t="shared" ref="C24:G24" si="3">SUM(C22:C23)</f>
        <v>3</v>
      </c>
      <c r="D24" s="65">
        <f t="shared" si="3"/>
        <v>3</v>
      </c>
      <c r="E24" s="65">
        <f t="shared" si="3"/>
        <v>3</v>
      </c>
      <c r="F24" s="65">
        <f t="shared" si="3"/>
        <v>3</v>
      </c>
      <c r="G24" s="207">
        <f t="shared" si="3"/>
        <v>15</v>
      </c>
    </row>
    <row r="25" spans="1:7" s="20" customFormat="1" ht="22.5" customHeight="1" thickBot="1" x14ac:dyDescent="0.35">
      <c r="A25" s="18" t="s">
        <v>29</v>
      </c>
      <c r="B25" s="19">
        <f>B20+B24</f>
        <v>30.5</v>
      </c>
      <c r="C25" s="19">
        <f t="shared" ref="C25:G25" si="4">C20+C24</f>
        <v>30.5</v>
      </c>
      <c r="D25" s="19">
        <f t="shared" si="4"/>
        <v>30.5</v>
      </c>
      <c r="E25" s="19">
        <f t="shared" si="4"/>
        <v>29.5</v>
      </c>
      <c r="F25" s="19">
        <f t="shared" si="4"/>
        <v>29.5</v>
      </c>
      <c r="G25" s="19">
        <f t="shared" si="4"/>
        <v>150.5</v>
      </c>
    </row>
    <row r="26" spans="1:7" s="11" customFormat="1" ht="22.5" customHeight="1" x14ac:dyDescent="0.3">
      <c r="A26" s="21" t="s">
        <v>43</v>
      </c>
      <c r="B26" s="10">
        <v>7.5</v>
      </c>
      <c r="C26" s="10">
        <v>7.5</v>
      </c>
      <c r="D26" s="10">
        <v>7.5</v>
      </c>
      <c r="E26" s="43">
        <v>8.5</v>
      </c>
      <c r="F26" s="48">
        <v>8.5</v>
      </c>
      <c r="G26" s="5">
        <f t="shared" ref="G26:G36" si="5">SUM(B26:F26)</f>
        <v>39.5</v>
      </c>
    </row>
    <row r="27" spans="1:7" s="13" customFormat="1" ht="15" customHeight="1" x14ac:dyDescent="0.3">
      <c r="A27" s="12" t="s">
        <v>72</v>
      </c>
      <c r="B27" s="7"/>
      <c r="C27" s="3"/>
      <c r="D27" s="5">
        <v>1</v>
      </c>
      <c r="E27" s="46"/>
      <c r="F27" s="51"/>
      <c r="G27" s="5">
        <f t="shared" si="5"/>
        <v>1</v>
      </c>
    </row>
    <row r="28" spans="1:7" s="13" customFormat="1" ht="15" customHeight="1" x14ac:dyDescent="0.3">
      <c r="A28" s="12" t="s">
        <v>68</v>
      </c>
      <c r="B28" s="7"/>
      <c r="C28" s="3">
        <v>3</v>
      </c>
      <c r="D28" s="5"/>
      <c r="E28" s="46"/>
      <c r="F28" s="51">
        <v>3</v>
      </c>
      <c r="G28" s="5">
        <f t="shared" si="5"/>
        <v>6</v>
      </c>
    </row>
    <row r="29" spans="1:7" s="13" customFormat="1" ht="15" customHeight="1" x14ac:dyDescent="0.3">
      <c r="A29" s="12" t="s">
        <v>69</v>
      </c>
      <c r="B29" s="7"/>
      <c r="C29" s="3">
        <v>1.5</v>
      </c>
      <c r="D29" s="5"/>
      <c r="E29" s="46"/>
      <c r="F29" s="51">
        <v>2</v>
      </c>
      <c r="G29" s="5">
        <f t="shared" si="5"/>
        <v>3.5</v>
      </c>
    </row>
    <row r="30" spans="1:7" s="13" customFormat="1" ht="15" customHeight="1" x14ac:dyDescent="0.3">
      <c r="A30" s="12" t="s">
        <v>23</v>
      </c>
      <c r="B30" s="7"/>
      <c r="C30" s="3"/>
      <c r="D30" s="5">
        <v>2</v>
      </c>
      <c r="E30" s="46"/>
      <c r="F30" s="51"/>
      <c r="G30" s="5">
        <f t="shared" si="5"/>
        <v>2</v>
      </c>
    </row>
    <row r="31" spans="1:7" s="13" customFormat="1" ht="15" customHeight="1" x14ac:dyDescent="0.3">
      <c r="A31" s="12" t="s">
        <v>24</v>
      </c>
      <c r="B31" s="6"/>
      <c r="C31" s="2"/>
      <c r="D31" s="1">
        <v>1</v>
      </c>
      <c r="E31" s="46"/>
      <c r="F31" s="51"/>
      <c r="G31" s="5">
        <f t="shared" si="5"/>
        <v>1</v>
      </c>
    </row>
    <row r="32" spans="1:7" s="13" customFormat="1" ht="15" customHeight="1" x14ac:dyDescent="0.3">
      <c r="A32" s="12" t="s">
        <v>35</v>
      </c>
      <c r="B32" s="6">
        <v>2</v>
      </c>
      <c r="C32" s="2"/>
      <c r="D32" s="1"/>
      <c r="E32" s="46">
        <v>3</v>
      </c>
      <c r="F32" s="51"/>
      <c r="G32" s="5">
        <f t="shared" si="5"/>
        <v>5</v>
      </c>
    </row>
    <row r="33" spans="1:7" s="13" customFormat="1" ht="15" customHeight="1" x14ac:dyDescent="0.3">
      <c r="A33" s="12" t="s">
        <v>71</v>
      </c>
      <c r="B33" s="6">
        <v>2</v>
      </c>
      <c r="C33" s="2"/>
      <c r="D33" s="1"/>
      <c r="E33" s="46">
        <v>2</v>
      </c>
      <c r="F33" s="51"/>
      <c r="G33" s="5">
        <f t="shared" si="5"/>
        <v>4</v>
      </c>
    </row>
    <row r="34" spans="1:7" s="13" customFormat="1" ht="15" customHeight="1" x14ac:dyDescent="0.3">
      <c r="A34" s="54" t="s">
        <v>61</v>
      </c>
      <c r="B34" s="55"/>
      <c r="C34" s="56"/>
      <c r="D34" s="56"/>
      <c r="E34" s="57"/>
      <c r="F34" s="58"/>
      <c r="G34" s="5">
        <f t="shared" si="5"/>
        <v>0</v>
      </c>
    </row>
    <row r="35" spans="1:7" s="17" customFormat="1" ht="15" customHeight="1" thickBot="1" x14ac:dyDescent="0.35">
      <c r="A35" s="14" t="s">
        <v>70</v>
      </c>
      <c r="B35" s="22">
        <f>SUM(B27:B34)</f>
        <v>4</v>
      </c>
      <c r="C35" s="22">
        <f t="shared" ref="C35:F35" si="6">SUM(C27:C34)</f>
        <v>4.5</v>
      </c>
      <c r="D35" s="22">
        <f t="shared" si="6"/>
        <v>4</v>
      </c>
      <c r="E35" s="22">
        <f t="shared" si="6"/>
        <v>5</v>
      </c>
      <c r="F35" s="22">
        <f t="shared" si="6"/>
        <v>5</v>
      </c>
      <c r="G35" s="5">
        <f t="shared" si="5"/>
        <v>22.5</v>
      </c>
    </row>
    <row r="36" spans="1:7" s="20" customFormat="1" ht="27.75" customHeight="1" thickBot="1" x14ac:dyDescent="0.35">
      <c r="A36" s="23" t="s">
        <v>73</v>
      </c>
      <c r="B36" s="24">
        <f t="shared" ref="B36:F36" si="7">B25+B35</f>
        <v>34.5</v>
      </c>
      <c r="C36" s="24">
        <f t="shared" si="7"/>
        <v>35</v>
      </c>
      <c r="D36" s="24">
        <f t="shared" si="7"/>
        <v>34.5</v>
      </c>
      <c r="E36" s="24">
        <f t="shared" si="7"/>
        <v>34.5</v>
      </c>
      <c r="F36" s="24">
        <f t="shared" si="7"/>
        <v>34.5</v>
      </c>
      <c r="G36" s="5">
        <f t="shared" si="5"/>
        <v>173</v>
      </c>
    </row>
    <row r="37" spans="1:7" s="20" customFormat="1" ht="35.25" customHeight="1" thickBot="1" x14ac:dyDescent="0.35">
      <c r="A37" s="27" t="s">
        <v>30</v>
      </c>
      <c r="B37" s="24">
        <f>B26-B35</f>
        <v>3.5</v>
      </c>
      <c r="C37" s="25">
        <f>C26-C35</f>
        <v>3</v>
      </c>
      <c r="D37" s="25">
        <f>D26-D35</f>
        <v>3.5</v>
      </c>
      <c r="E37" s="47">
        <f>E26-E35</f>
        <v>3.5</v>
      </c>
      <c r="F37" s="52">
        <f>F26-F35</f>
        <v>3.5</v>
      </c>
      <c r="G37" s="26">
        <f>SUM(B37:F37)</f>
        <v>17</v>
      </c>
    </row>
    <row r="38" spans="1:7" s="11" customFormat="1" ht="35.25" customHeight="1" x14ac:dyDescent="0.3">
      <c r="A38" s="21" t="s">
        <v>45</v>
      </c>
      <c r="B38" s="10">
        <f>B25+B35+B37</f>
        <v>38</v>
      </c>
      <c r="C38" s="166">
        <f>C25+C35+C37</f>
        <v>38</v>
      </c>
      <c r="D38" s="166">
        <f>D25+D35+D37</f>
        <v>38</v>
      </c>
      <c r="E38" s="43">
        <f>E25+E35+E37</f>
        <v>38</v>
      </c>
      <c r="F38" s="48">
        <f>F25+F35+F37</f>
        <v>38</v>
      </c>
      <c r="G38" s="167">
        <f>G20+G24+G35+G37</f>
        <v>190</v>
      </c>
    </row>
  </sheetData>
  <mergeCells count="2">
    <mergeCell ref="A21:G21"/>
    <mergeCell ref="A2:G2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НП 5-9</vt:lpstr>
      <vt:lpstr>НП 10-11 26-27</vt:lpstr>
      <vt:lpstr>'НП 10-11 26-27'!Область_печати</vt:lpstr>
      <vt:lpstr>'НП 5-9'!Область_печати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ЗАВУЧ</dc:creator>
  <cp:lastModifiedBy>ЗАВУЧ</cp:lastModifiedBy>
  <cp:lastPrinted>2026-09-08T07:16:15Z</cp:lastPrinted>
  <dcterms:created xsi:type="dcterms:W3CDTF">2025-05-20T12:24:41Z</dcterms:created>
  <dcterms:modified xsi:type="dcterms:W3CDTF">2026-09-08T07:17:09Z</dcterms:modified>
</cp:coreProperties>
</file>